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<sst xmlns="http://schemas.openxmlformats.org/spreadsheetml/2006/main" count="130" uniqueCount="89">
  <si>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</si>
  <si>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</si>
  <si>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</si>
  <si>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</si>
  <si>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</si>
  <si>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</si>
  <si>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</si>
  <si>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</si>
  <si>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</si>
  <si>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</si>
  <si>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</si>
  <si>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</si>
  <si>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</si>
  <si>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</si>
  <si>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</si>
  <si>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</si>
  <si>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</si>
  <si>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Szakdolgozat</t>
  </si>
  <si>
    <t>Évközi jegy (é)</t>
  </si>
  <si>
    <t>é</t>
  </si>
  <si>
    <t>Óbudai Egyetem</t>
  </si>
  <si>
    <t>1. (ősz)</t>
  </si>
  <si>
    <t>2. (tavasz)</t>
  </si>
  <si>
    <t>3. (ősz)</t>
  </si>
  <si>
    <t>Aláírás (a)</t>
  </si>
  <si>
    <t>gy</t>
  </si>
  <si>
    <t>Összesen:</t>
  </si>
  <si>
    <t>EHS szakember szakirányú továbbképzési szak</t>
  </si>
  <si>
    <t>képzéskód, szakkód: BSLEEE, BSLEEE</t>
  </si>
  <si>
    <t>Alapozó ismeretek</t>
  </si>
  <si>
    <t>Szakmai törzsanyag</t>
  </si>
  <si>
    <t>Speciális szakmai ismeretek</t>
  </si>
  <si>
    <t>4. (tavasz)</t>
  </si>
  <si>
    <t>Környezeti elemek és azok védelme I.</t>
  </si>
  <si>
    <t>Környezetegészségtan és epidemiológia</t>
  </si>
  <si>
    <t>Munkavédelem</t>
  </si>
  <si>
    <t>Tűzvédelem I.</t>
  </si>
  <si>
    <t>EHS kommunikáció</t>
  </si>
  <si>
    <t>Környezeti elemek és azok védelme II.</t>
  </si>
  <si>
    <t>Munkaegészségtan I.</t>
  </si>
  <si>
    <t>Tűzvédelem II.</t>
  </si>
  <si>
    <t>Toxikológia és ökotoxikológia</t>
  </si>
  <si>
    <t>EHS jogi háttere és EU-s vonatkozásai</t>
  </si>
  <si>
    <t>Környezetvédelmi mérések</t>
  </si>
  <si>
    <t>Munkabiztonság</t>
  </si>
  <si>
    <t xml:space="preserve">Tűzvédelmi gyakorlat </t>
  </si>
  <si>
    <t>Létesítés és használat speciális munka- és tűzbiztonsági kérdései I.</t>
  </si>
  <si>
    <t xml:space="preserve">Munkavédelmi gyakorlat </t>
  </si>
  <si>
    <t>Megújuló energiaforrások</t>
  </si>
  <si>
    <t>Kockázatbecslés elmélete és gyakorlata</t>
  </si>
  <si>
    <t xml:space="preserve">Környezetvédelmi engedélyezési eljárások és környezeti hatástanulmányok </t>
  </si>
  <si>
    <t>Integrált irányítási rendszer</t>
  </si>
  <si>
    <t>Munkaegészségtan II.</t>
  </si>
  <si>
    <t>Iparbiztonság</t>
  </si>
  <si>
    <t>Létesítés és használat speciális munka- és tűzbiztonsági kérdései II.</t>
  </si>
  <si>
    <t xml:space="preserve">Hulladékgazdálkodás </t>
  </si>
  <si>
    <t>Speciális szakági munkavédelmi ismeretek</t>
  </si>
  <si>
    <t>A záróvizsga tárgyai:</t>
  </si>
  <si>
    <t>Környezetvédelem (Környezeti elemek és azok védelme, Környezetvédelmi engedélyezési eljárások és környezeti hatástanulmányok)</t>
  </si>
  <si>
    <t>Környezet- és munkaegészségügy (Környezetegészségtan és epidemiológia, Munkaegészségtan)</t>
  </si>
  <si>
    <t>Munka- és tűzvédelem (Munkavédelem, Tűzvédelem)</t>
  </si>
  <si>
    <t>BFSSDS4SLE</t>
  </si>
  <si>
    <t>mintatanterv-kód: BSLEEEXXM0S21 (Σ120 krd)</t>
  </si>
  <si>
    <t>BFXTVS1SLE</t>
  </si>
  <si>
    <t>BFXTVS2SLE</t>
  </si>
  <si>
    <t>BFXKVS1SLE</t>
  </si>
  <si>
    <t>BFXKVS2SLE</t>
  </si>
  <si>
    <t>BFXKES1SLE</t>
  </si>
  <si>
    <t>BFXMVS1SLE</t>
  </si>
  <si>
    <t>BFXEKS1SLE</t>
  </si>
  <si>
    <t>BFXMES2SLE</t>
  </si>
  <si>
    <t>BFXMES3SLE</t>
  </si>
  <si>
    <t>BFXTXS1SLE</t>
  </si>
  <si>
    <t>BFXEJS1SLE</t>
  </si>
  <si>
    <t>BFXKMS2SLE</t>
  </si>
  <si>
    <t>BFXMBS2SLE</t>
  </si>
  <si>
    <t>BFXTGS3SLE</t>
  </si>
  <si>
    <t>BFXLHS3SLE</t>
  </si>
  <si>
    <t>BFXMGS4SLE</t>
  </si>
  <si>
    <t>BFXMFS4SLE</t>
  </si>
  <si>
    <t>BFXLHS4SLE</t>
  </si>
  <si>
    <t>BFXKBS2SLE</t>
  </si>
  <si>
    <t>BFXKKS3SLE</t>
  </si>
  <si>
    <t>BFXIIS3SLE</t>
  </si>
  <si>
    <t>BFXKBS3SLE</t>
  </si>
  <si>
    <t>BFXIBS3SLE</t>
  </si>
  <si>
    <t>BFXHGS4SLE</t>
  </si>
  <si>
    <t>BFXSMS4SLE</t>
  </si>
  <si>
    <t>Kémiai biztonság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</si>
</sst>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3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17" borderId="12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17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47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</cellXfs>
  <cellStyles count="10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2" xfId="105"/>
    <cellStyle name="Normál 4" xfId="106"/>
    <cellStyle name="Note" xfId="107"/>
    <cellStyle name="Output" xfId="108"/>
    <cellStyle name="Összesen" xfId="109"/>
    <cellStyle name="Currency" xfId="110"/>
    <cellStyle name="Currency [0]" xfId="111"/>
    <cellStyle name="Rossz" xfId="112"/>
    <cellStyle name="Semleges" xfId="113"/>
    <cellStyle name="Számítás" xfId="114"/>
    <cellStyle name="Percent" xfId="115"/>
    <cellStyle name="Title" xfId="116"/>
    <cellStyle name="Total" xfId="117"/>
    <cellStyle name="Warning Tex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0" customWidth="1"/>
    <col min="4" max="4" width="7.421875" style="2" bestFit="1" customWidth="1"/>
    <col min="5" max="5" width="5.00390625" style="2" customWidth="1"/>
    <col min="6" max="25" width="4.00390625" style="2" customWidth="1"/>
    <col min="26" max="26" width="5.00390625" style="2" customWidth="1"/>
    <col min="27" max="27" width="5.140625" style="2" customWidth="1"/>
    <col min="28" max="28" width="5.00390625" style="2" customWidth="1"/>
    <col min="29" max="29" width="3.00390625" style="0" bestFit="1" customWidth="1"/>
    <col min="30" max="30" width="3.57421875" style="0" bestFit="1" customWidth="1"/>
    <col min="31" max="31" width="4.00390625" style="0" bestFit="1" customWidth="1"/>
    <col min="32" max="32" width="3.421875" style="0" bestFit="1" customWidth="1"/>
    <col min="33" max="33" width="3.7109375" style="0" customWidth="1"/>
    <col min="34" max="34" width="3.00390625" style="0" bestFit="1" customWidth="1"/>
    <col min="35" max="35" width="5.7109375" style="0" bestFit="1" customWidth="1"/>
    <col min="36" max="38" width="5.7109375" style="0" customWidth="1"/>
  </cols>
  <sheetData>
    <row r="1" spans="1:28" ht="15.75">
      <c r="A1" s="70" t="s">
        <v>20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ht="12.75">
      <c r="A2" s="70" t="s">
        <v>13</v>
      </c>
    </row>
    <row r="3" spans="1:28" ht="15.75">
      <c r="A3" s="6"/>
      <c r="B3" s="23"/>
      <c r="C3" s="71"/>
      <c r="D3" s="23" t="s">
        <v>27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93" t="s">
        <v>14</v>
      </c>
      <c r="AA3" s="93"/>
      <c r="AB3" s="93"/>
    </row>
    <row r="4" ht="12.75">
      <c r="D4" s="24" t="s">
        <v>28</v>
      </c>
    </row>
    <row r="6" spans="1:3" ht="13.5" thickBot="1">
      <c r="A6" s="25" t="s">
        <v>62</v>
      </c>
      <c r="B6" s="26"/>
      <c r="C6" s="72"/>
    </row>
    <row r="7" spans="1:28" ht="13.5" thickBot="1">
      <c r="A7" s="20" t="s">
        <v>16</v>
      </c>
      <c r="B7" s="21"/>
      <c r="C7" s="73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7"/>
      <c r="AA7" s="7"/>
      <c r="AB7" s="15"/>
    </row>
    <row r="8" spans="1:28" ht="13.5" thickBot="1">
      <c r="A8" s="107" t="s">
        <v>1</v>
      </c>
      <c r="B8" s="91" t="s">
        <v>2</v>
      </c>
      <c r="C8" s="96" t="s">
        <v>3</v>
      </c>
      <c r="D8" s="102" t="s">
        <v>15</v>
      </c>
      <c r="E8" s="94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8" t="s">
        <v>4</v>
      </c>
      <c r="Q8" s="19"/>
      <c r="R8" s="19"/>
      <c r="S8" s="19"/>
      <c r="T8" s="19"/>
      <c r="U8" s="19"/>
      <c r="V8" s="19"/>
      <c r="W8" s="19"/>
      <c r="X8" s="19"/>
      <c r="Y8" s="19"/>
      <c r="Z8" s="96" t="s">
        <v>5</v>
      </c>
      <c r="AA8" s="97"/>
      <c r="AB8" s="98"/>
    </row>
    <row r="9" spans="1:28" ht="13.5" thickBot="1">
      <c r="A9" s="108"/>
      <c r="B9" s="90"/>
      <c r="C9" s="99"/>
      <c r="D9" s="103"/>
      <c r="E9" s="95"/>
      <c r="F9" s="104" t="s">
        <v>21</v>
      </c>
      <c r="G9" s="105"/>
      <c r="H9" s="105"/>
      <c r="I9" s="105"/>
      <c r="J9" s="106"/>
      <c r="K9" s="104" t="s">
        <v>22</v>
      </c>
      <c r="L9" s="105"/>
      <c r="M9" s="105"/>
      <c r="N9" s="105"/>
      <c r="O9" s="106"/>
      <c r="P9" s="104" t="s">
        <v>23</v>
      </c>
      <c r="Q9" s="105"/>
      <c r="R9" s="105"/>
      <c r="S9" s="105"/>
      <c r="T9" s="106"/>
      <c r="U9" s="104" t="s">
        <v>32</v>
      </c>
      <c r="V9" s="105"/>
      <c r="W9" s="105"/>
      <c r="X9" s="105"/>
      <c r="Y9" s="106"/>
      <c r="Z9" s="99"/>
      <c r="AA9" s="100"/>
      <c r="AB9" s="101"/>
    </row>
    <row r="10" spans="1:28" ht="13.5" thickBot="1">
      <c r="A10" s="8"/>
      <c r="B10" s="9"/>
      <c r="C10" s="10"/>
      <c r="D10" s="11"/>
      <c r="E10" s="12"/>
      <c r="F10" s="10" t="s">
        <v>6</v>
      </c>
      <c r="G10" s="10" t="s">
        <v>25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25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25</v>
      </c>
      <c r="R10" s="10" t="s">
        <v>7</v>
      </c>
      <c r="S10" s="10" t="s">
        <v>8</v>
      </c>
      <c r="T10" s="13" t="s">
        <v>9</v>
      </c>
      <c r="U10" s="10" t="s">
        <v>6</v>
      </c>
      <c r="V10" s="10" t="s">
        <v>25</v>
      </c>
      <c r="W10" s="10" t="s">
        <v>7</v>
      </c>
      <c r="X10" s="10" t="s">
        <v>8</v>
      </c>
      <c r="Y10" s="13" t="s">
        <v>9</v>
      </c>
      <c r="Z10" s="99"/>
      <c r="AA10" s="100"/>
      <c r="AB10" s="101"/>
    </row>
    <row r="11" spans="1:28" s="22" customFormat="1" ht="12.75" customHeight="1" thickBot="1">
      <c r="A11" s="78" t="s">
        <v>29</v>
      </c>
      <c r="B11" s="69"/>
      <c r="C11" s="79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9"/>
      <c r="AA11" s="30"/>
      <c r="AB11" s="31"/>
    </row>
    <row r="12" spans="1:28" s="22" customFormat="1" ht="12.75" customHeight="1">
      <c r="A12" s="80">
        <v>1</v>
      </c>
      <c r="B12" s="81" t="s">
        <v>65</v>
      </c>
      <c r="C12" s="82" t="s">
        <v>33</v>
      </c>
      <c r="D12" s="36">
        <f>SUM(F12:H12)+SUM(K12:M12)+SUM(P12:R12)+SUM(U12:W12)</f>
        <v>15</v>
      </c>
      <c r="E12" s="36">
        <f>J12+O12+T12+Y12</f>
        <v>5</v>
      </c>
      <c r="F12" s="59">
        <v>10</v>
      </c>
      <c r="G12" s="33">
        <v>5</v>
      </c>
      <c r="H12" s="33">
        <v>0</v>
      </c>
      <c r="I12" s="33" t="s">
        <v>12</v>
      </c>
      <c r="J12" s="60">
        <v>5</v>
      </c>
      <c r="K12" s="59"/>
      <c r="L12" s="33"/>
      <c r="M12" s="33"/>
      <c r="N12" s="33"/>
      <c r="O12" s="60"/>
      <c r="P12" s="59"/>
      <c r="Q12" s="33"/>
      <c r="R12" s="33"/>
      <c r="S12" s="33"/>
      <c r="T12" s="60"/>
      <c r="U12" s="59"/>
      <c r="V12" s="33"/>
      <c r="W12" s="33"/>
      <c r="X12" s="33"/>
      <c r="Y12" s="60"/>
      <c r="Z12" s="32"/>
      <c r="AA12" s="33"/>
      <c r="AB12" s="34"/>
    </row>
    <row r="13" spans="1:28" s="22" customFormat="1" ht="12.75" customHeight="1">
      <c r="A13" s="35">
        <v>2</v>
      </c>
      <c r="B13" s="81" t="s">
        <v>67</v>
      </c>
      <c r="C13" s="83" t="s">
        <v>34</v>
      </c>
      <c r="D13" s="36">
        <f aca="true" t="shared" si="0" ref="D13:D19">SUM(F13:H13)+SUM(K13:M13)+SUM(P13:R13)+SUM(U13:W13)</f>
        <v>5</v>
      </c>
      <c r="E13" s="36">
        <f aca="true" t="shared" si="1" ref="E13:E19">J13+O13+T13+Y13</f>
        <v>3</v>
      </c>
      <c r="F13" s="61">
        <v>5</v>
      </c>
      <c r="G13" s="38">
        <v>0</v>
      </c>
      <c r="H13" s="38">
        <v>0</v>
      </c>
      <c r="I13" s="38" t="s">
        <v>12</v>
      </c>
      <c r="J13" s="62">
        <v>3</v>
      </c>
      <c r="K13" s="61"/>
      <c r="L13" s="38"/>
      <c r="M13" s="38"/>
      <c r="N13" s="38"/>
      <c r="O13" s="62"/>
      <c r="P13" s="61"/>
      <c r="Q13" s="38"/>
      <c r="R13" s="38"/>
      <c r="S13" s="38"/>
      <c r="T13" s="62"/>
      <c r="U13" s="61"/>
      <c r="V13" s="38"/>
      <c r="W13" s="38"/>
      <c r="X13" s="38"/>
      <c r="Y13" s="62"/>
      <c r="Z13" s="37"/>
      <c r="AA13" s="38"/>
      <c r="AB13" s="39"/>
    </row>
    <row r="14" spans="1:28" s="22" customFormat="1" ht="12.75" customHeight="1">
      <c r="A14" s="35">
        <v>3</v>
      </c>
      <c r="B14" s="81" t="s">
        <v>68</v>
      </c>
      <c r="C14" s="83" t="s">
        <v>35</v>
      </c>
      <c r="D14" s="36">
        <f t="shared" si="0"/>
        <v>10</v>
      </c>
      <c r="E14" s="36">
        <f t="shared" si="1"/>
        <v>5</v>
      </c>
      <c r="F14" s="61">
        <v>10</v>
      </c>
      <c r="G14" s="38">
        <v>0</v>
      </c>
      <c r="H14" s="38">
        <v>0</v>
      </c>
      <c r="I14" s="38" t="s">
        <v>12</v>
      </c>
      <c r="J14" s="62">
        <v>5</v>
      </c>
      <c r="K14" s="61"/>
      <c r="L14" s="38"/>
      <c r="M14" s="38"/>
      <c r="N14" s="38"/>
      <c r="O14" s="62"/>
      <c r="P14" s="61"/>
      <c r="Q14" s="38"/>
      <c r="R14" s="38"/>
      <c r="S14" s="38"/>
      <c r="T14" s="62"/>
      <c r="U14" s="61"/>
      <c r="V14" s="38"/>
      <c r="W14" s="38"/>
      <c r="X14" s="38"/>
      <c r="Y14" s="62"/>
      <c r="Z14" s="37"/>
      <c r="AA14" s="38"/>
      <c r="AB14" s="39"/>
    </row>
    <row r="15" spans="1:28" s="22" customFormat="1" ht="12.75" customHeight="1">
      <c r="A15" s="35">
        <v>4</v>
      </c>
      <c r="B15" s="81" t="s">
        <v>63</v>
      </c>
      <c r="C15" s="83" t="s">
        <v>36</v>
      </c>
      <c r="D15" s="36">
        <f t="shared" si="0"/>
        <v>15</v>
      </c>
      <c r="E15" s="36">
        <f t="shared" si="1"/>
        <v>5</v>
      </c>
      <c r="F15" s="61">
        <v>10</v>
      </c>
      <c r="G15" s="38">
        <v>5</v>
      </c>
      <c r="H15" s="38">
        <v>0</v>
      </c>
      <c r="I15" s="38" t="s">
        <v>12</v>
      </c>
      <c r="J15" s="62">
        <v>5</v>
      </c>
      <c r="K15" s="61"/>
      <c r="L15" s="38"/>
      <c r="M15" s="38"/>
      <c r="N15" s="38"/>
      <c r="O15" s="62"/>
      <c r="P15" s="61"/>
      <c r="Q15" s="38"/>
      <c r="R15" s="38"/>
      <c r="S15" s="38"/>
      <c r="T15" s="62"/>
      <c r="U15" s="61"/>
      <c r="V15" s="38"/>
      <c r="W15" s="38"/>
      <c r="X15" s="38"/>
      <c r="Y15" s="62"/>
      <c r="Z15" s="37"/>
      <c r="AA15" s="38"/>
      <c r="AB15" s="39"/>
    </row>
    <row r="16" spans="1:28" s="22" customFormat="1" ht="12.75" customHeight="1">
      <c r="A16" s="35">
        <v>5</v>
      </c>
      <c r="B16" s="81" t="s">
        <v>69</v>
      </c>
      <c r="C16" s="83" t="s">
        <v>37</v>
      </c>
      <c r="D16" s="36">
        <f t="shared" si="0"/>
        <v>10</v>
      </c>
      <c r="E16" s="36">
        <f t="shared" si="1"/>
        <v>4</v>
      </c>
      <c r="F16" s="61">
        <v>5</v>
      </c>
      <c r="G16" s="38">
        <v>5</v>
      </c>
      <c r="H16" s="38">
        <v>0</v>
      </c>
      <c r="I16" s="38" t="s">
        <v>12</v>
      </c>
      <c r="J16" s="62">
        <v>4</v>
      </c>
      <c r="K16" s="61"/>
      <c r="L16" s="38"/>
      <c r="M16" s="38"/>
      <c r="N16" s="38"/>
      <c r="O16" s="62"/>
      <c r="P16" s="61"/>
      <c r="Q16" s="38"/>
      <c r="R16" s="38"/>
      <c r="S16" s="38"/>
      <c r="T16" s="62"/>
      <c r="U16" s="61"/>
      <c r="V16" s="38"/>
      <c r="W16" s="38"/>
      <c r="X16" s="38"/>
      <c r="Y16" s="62"/>
      <c r="Z16" s="37"/>
      <c r="AA16" s="38"/>
      <c r="AB16" s="39"/>
    </row>
    <row r="17" spans="1:28" s="22" customFormat="1" ht="12.75" customHeight="1">
      <c r="A17" s="35">
        <v>6</v>
      </c>
      <c r="B17" s="81" t="s">
        <v>66</v>
      </c>
      <c r="C17" s="83" t="s">
        <v>38</v>
      </c>
      <c r="D17" s="36">
        <f t="shared" si="0"/>
        <v>10</v>
      </c>
      <c r="E17" s="36">
        <f t="shared" si="1"/>
        <v>3</v>
      </c>
      <c r="F17" s="61"/>
      <c r="G17" s="38"/>
      <c r="H17" s="38"/>
      <c r="I17" s="38"/>
      <c r="J17" s="62"/>
      <c r="K17" s="61">
        <v>5</v>
      </c>
      <c r="L17" s="38">
        <v>5</v>
      </c>
      <c r="M17" s="38">
        <v>0</v>
      </c>
      <c r="N17" s="38" t="s">
        <v>12</v>
      </c>
      <c r="O17" s="62">
        <v>3</v>
      </c>
      <c r="P17" s="61"/>
      <c r="Q17" s="38"/>
      <c r="R17" s="38"/>
      <c r="S17" s="38"/>
      <c r="T17" s="62"/>
      <c r="U17" s="61"/>
      <c r="V17" s="38"/>
      <c r="W17" s="38"/>
      <c r="X17" s="38"/>
      <c r="Y17" s="62"/>
      <c r="Z17" s="37"/>
      <c r="AA17" s="38"/>
      <c r="AB17" s="39"/>
    </row>
    <row r="18" spans="1:28" s="22" customFormat="1" ht="12.75" customHeight="1">
      <c r="A18" s="35">
        <v>7</v>
      </c>
      <c r="B18" s="81" t="s">
        <v>70</v>
      </c>
      <c r="C18" s="83" t="s">
        <v>39</v>
      </c>
      <c r="D18" s="36">
        <f t="shared" si="0"/>
        <v>10</v>
      </c>
      <c r="E18" s="36">
        <f t="shared" si="1"/>
        <v>5</v>
      </c>
      <c r="F18" s="61"/>
      <c r="G18" s="38"/>
      <c r="H18" s="38"/>
      <c r="I18" s="38"/>
      <c r="J18" s="62"/>
      <c r="K18" s="61">
        <v>10</v>
      </c>
      <c r="L18" s="38">
        <v>0</v>
      </c>
      <c r="M18" s="38">
        <v>0</v>
      </c>
      <c r="N18" s="38" t="s">
        <v>12</v>
      </c>
      <c r="O18" s="62">
        <v>5</v>
      </c>
      <c r="P18" s="61"/>
      <c r="Q18" s="38"/>
      <c r="R18" s="38"/>
      <c r="S18" s="38"/>
      <c r="T18" s="62"/>
      <c r="U18" s="61"/>
      <c r="V18" s="38"/>
      <c r="W18" s="38"/>
      <c r="X18" s="38"/>
      <c r="Y18" s="62"/>
      <c r="Z18" s="37"/>
      <c r="AA18" s="38"/>
      <c r="AB18" s="39"/>
    </row>
    <row r="19" spans="1:28" s="22" customFormat="1" ht="12.75" customHeight="1" thickBot="1">
      <c r="A19" s="35">
        <v>8</v>
      </c>
      <c r="B19" s="81" t="s">
        <v>64</v>
      </c>
      <c r="C19" s="83" t="s">
        <v>40</v>
      </c>
      <c r="D19" s="36">
        <f t="shared" si="0"/>
        <v>15</v>
      </c>
      <c r="E19" s="36">
        <f t="shared" si="1"/>
        <v>5</v>
      </c>
      <c r="F19" s="61"/>
      <c r="G19" s="38"/>
      <c r="H19" s="38"/>
      <c r="I19" s="38"/>
      <c r="J19" s="62"/>
      <c r="K19" s="61">
        <v>10</v>
      </c>
      <c r="L19" s="38">
        <v>5</v>
      </c>
      <c r="M19" s="38">
        <v>0</v>
      </c>
      <c r="N19" s="38" t="s">
        <v>12</v>
      </c>
      <c r="O19" s="62">
        <v>5</v>
      </c>
      <c r="P19" s="61"/>
      <c r="Q19" s="38"/>
      <c r="R19" s="38"/>
      <c r="S19" s="38"/>
      <c r="T19" s="62"/>
      <c r="U19" s="61"/>
      <c r="V19" s="38"/>
      <c r="W19" s="38"/>
      <c r="X19" s="38"/>
      <c r="Y19" s="62"/>
      <c r="Z19" s="37"/>
      <c r="AA19" s="38"/>
      <c r="AB19" s="39"/>
    </row>
    <row r="20" spans="1:28" s="22" customFormat="1" ht="12.75" customHeight="1" thickBot="1">
      <c r="A20" s="40" t="s">
        <v>30</v>
      </c>
      <c r="B20" s="40"/>
      <c r="C20" s="40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3"/>
      <c r="AA20" s="43"/>
      <c r="AB20" s="43"/>
    </row>
    <row r="21" spans="1:28" s="22" customFormat="1" ht="12.75" customHeight="1">
      <c r="A21" s="84">
        <v>9</v>
      </c>
      <c r="B21" s="81" t="s">
        <v>72</v>
      </c>
      <c r="C21" s="85" t="s">
        <v>41</v>
      </c>
      <c r="D21" s="36">
        <f aca="true" t="shared" si="2" ref="D21:D28">SUM(F21:H21)+SUM(K21:M21)+SUM(P21:R21)+SUM(U21:W21)</f>
        <v>5</v>
      </c>
      <c r="E21" s="36">
        <f aca="true" t="shared" si="3" ref="E21:E28">J21+O21+T21+Y21</f>
        <v>3</v>
      </c>
      <c r="F21" s="59">
        <v>5</v>
      </c>
      <c r="G21" s="33">
        <v>0</v>
      </c>
      <c r="H21" s="33">
        <v>0</v>
      </c>
      <c r="I21" s="33" t="s">
        <v>19</v>
      </c>
      <c r="J21" s="60">
        <v>3</v>
      </c>
      <c r="K21" s="59"/>
      <c r="L21" s="33"/>
      <c r="M21" s="33"/>
      <c r="N21" s="33"/>
      <c r="O21" s="60"/>
      <c r="P21" s="59"/>
      <c r="Q21" s="33"/>
      <c r="R21" s="33"/>
      <c r="S21" s="33"/>
      <c r="T21" s="60"/>
      <c r="U21" s="59"/>
      <c r="V21" s="33"/>
      <c r="W21" s="33"/>
      <c r="X21" s="33"/>
      <c r="Y21" s="60"/>
      <c r="Z21" s="37"/>
      <c r="AA21" s="38"/>
      <c r="AB21" s="39"/>
    </row>
    <row r="22" spans="1:28" s="22" customFormat="1" ht="12.75" customHeight="1">
      <c r="A22" s="35">
        <v>10</v>
      </c>
      <c r="B22" s="81" t="s">
        <v>73</v>
      </c>
      <c r="C22" s="83" t="s">
        <v>42</v>
      </c>
      <c r="D22" s="36">
        <f t="shared" si="2"/>
        <v>10</v>
      </c>
      <c r="E22" s="36">
        <f t="shared" si="3"/>
        <v>5</v>
      </c>
      <c r="F22" s="61">
        <v>10</v>
      </c>
      <c r="G22" s="38">
        <v>0</v>
      </c>
      <c r="H22" s="38">
        <v>0</v>
      </c>
      <c r="I22" s="38" t="s">
        <v>19</v>
      </c>
      <c r="J22" s="62">
        <v>5</v>
      </c>
      <c r="K22" s="61"/>
      <c r="L22" s="38"/>
      <c r="M22" s="38"/>
      <c r="N22" s="38"/>
      <c r="O22" s="62"/>
      <c r="P22" s="61"/>
      <c r="Q22" s="38"/>
      <c r="R22" s="38"/>
      <c r="S22" s="38"/>
      <c r="T22" s="62"/>
      <c r="U22" s="61"/>
      <c r="V22" s="38"/>
      <c r="W22" s="38"/>
      <c r="X22" s="38"/>
      <c r="Y22" s="62"/>
      <c r="Z22" s="37"/>
      <c r="AA22" s="38"/>
      <c r="AB22" s="39"/>
    </row>
    <row r="23" spans="1:28" s="22" customFormat="1" ht="12.75" customHeight="1">
      <c r="A23" s="35">
        <v>11</v>
      </c>
      <c r="B23" s="81" t="s">
        <v>74</v>
      </c>
      <c r="C23" s="83" t="s">
        <v>43</v>
      </c>
      <c r="D23" s="36">
        <f t="shared" si="2"/>
        <v>10</v>
      </c>
      <c r="E23" s="36">
        <f t="shared" si="3"/>
        <v>5</v>
      </c>
      <c r="F23" s="61"/>
      <c r="G23" s="38"/>
      <c r="H23" s="38"/>
      <c r="I23" s="38"/>
      <c r="J23" s="62"/>
      <c r="K23" s="61">
        <v>5</v>
      </c>
      <c r="L23" s="38">
        <v>5</v>
      </c>
      <c r="M23" s="38">
        <v>0</v>
      </c>
      <c r="N23" s="38" t="s">
        <v>19</v>
      </c>
      <c r="O23" s="62">
        <v>5</v>
      </c>
      <c r="P23" s="61"/>
      <c r="Q23" s="38"/>
      <c r="R23" s="38"/>
      <c r="S23" s="38"/>
      <c r="T23" s="62"/>
      <c r="U23" s="61"/>
      <c r="V23" s="38"/>
      <c r="W23" s="38"/>
      <c r="X23" s="38"/>
      <c r="Y23" s="62"/>
      <c r="Z23" s="37"/>
      <c r="AA23" s="38"/>
      <c r="AB23" s="39"/>
    </row>
    <row r="24" spans="1:28" s="22" customFormat="1" ht="12.75" customHeight="1">
      <c r="A24" s="35">
        <v>12</v>
      </c>
      <c r="B24" s="81" t="s">
        <v>75</v>
      </c>
      <c r="C24" s="83" t="s">
        <v>44</v>
      </c>
      <c r="D24" s="36">
        <f t="shared" si="2"/>
        <v>15</v>
      </c>
      <c r="E24" s="36">
        <f t="shared" si="3"/>
        <v>6</v>
      </c>
      <c r="F24" s="61"/>
      <c r="G24" s="38"/>
      <c r="H24" s="38"/>
      <c r="I24" s="38"/>
      <c r="J24" s="62"/>
      <c r="K24" s="61">
        <v>10</v>
      </c>
      <c r="L24" s="38">
        <v>5</v>
      </c>
      <c r="M24" s="38">
        <v>0</v>
      </c>
      <c r="N24" s="38" t="s">
        <v>12</v>
      </c>
      <c r="O24" s="62">
        <v>6</v>
      </c>
      <c r="P24" s="61"/>
      <c r="Q24" s="38"/>
      <c r="R24" s="38"/>
      <c r="S24" s="38"/>
      <c r="T24" s="62"/>
      <c r="U24" s="61"/>
      <c r="V24" s="38"/>
      <c r="W24" s="38"/>
      <c r="X24" s="38"/>
      <c r="Y24" s="62"/>
      <c r="Z24" s="37"/>
      <c r="AA24" s="38"/>
      <c r="AB24" s="39"/>
    </row>
    <row r="25" spans="1:28" s="22" customFormat="1" ht="12.75" customHeight="1">
      <c r="A25" s="35">
        <v>13</v>
      </c>
      <c r="B25" s="81" t="s">
        <v>76</v>
      </c>
      <c r="C25" s="83" t="s">
        <v>45</v>
      </c>
      <c r="D25" s="36">
        <f t="shared" si="2"/>
        <v>5</v>
      </c>
      <c r="E25" s="36">
        <f t="shared" si="3"/>
        <v>2</v>
      </c>
      <c r="F25" s="61"/>
      <c r="G25" s="38"/>
      <c r="H25" s="38"/>
      <c r="I25" s="38"/>
      <c r="J25" s="62"/>
      <c r="K25" s="61"/>
      <c r="L25" s="38"/>
      <c r="M25" s="38"/>
      <c r="N25" s="38"/>
      <c r="O25" s="62"/>
      <c r="P25" s="61">
        <v>0</v>
      </c>
      <c r="Q25" s="38">
        <v>5</v>
      </c>
      <c r="R25" s="38">
        <v>0</v>
      </c>
      <c r="S25" s="38" t="s">
        <v>19</v>
      </c>
      <c r="T25" s="62">
        <v>2</v>
      </c>
      <c r="U25" s="61"/>
      <c r="V25" s="38"/>
      <c r="W25" s="38"/>
      <c r="X25" s="38"/>
      <c r="Y25" s="62"/>
      <c r="Z25" s="37"/>
      <c r="AA25" s="38"/>
      <c r="AB25" s="39"/>
    </row>
    <row r="26" spans="1:28" s="22" customFormat="1" ht="12.75" customHeight="1">
      <c r="A26" s="35">
        <v>14</v>
      </c>
      <c r="B26" s="81" t="s">
        <v>77</v>
      </c>
      <c r="C26" s="83" t="s">
        <v>46</v>
      </c>
      <c r="D26" s="36">
        <f t="shared" si="2"/>
        <v>15</v>
      </c>
      <c r="E26" s="36">
        <f t="shared" si="3"/>
        <v>4</v>
      </c>
      <c r="F26" s="61"/>
      <c r="G26" s="38"/>
      <c r="H26" s="38"/>
      <c r="I26" s="38"/>
      <c r="J26" s="62"/>
      <c r="K26" s="61"/>
      <c r="L26" s="38"/>
      <c r="M26" s="38"/>
      <c r="N26" s="38"/>
      <c r="O26" s="62"/>
      <c r="P26" s="61">
        <v>15</v>
      </c>
      <c r="Q26" s="38">
        <v>0</v>
      </c>
      <c r="R26" s="38">
        <v>0</v>
      </c>
      <c r="S26" s="38" t="s">
        <v>19</v>
      </c>
      <c r="T26" s="62">
        <v>4</v>
      </c>
      <c r="U26" s="61"/>
      <c r="V26" s="38"/>
      <c r="W26" s="38"/>
      <c r="X26" s="38"/>
      <c r="Y26" s="62"/>
      <c r="Z26" s="37"/>
      <c r="AA26" s="38"/>
      <c r="AB26" s="39"/>
    </row>
    <row r="27" spans="1:28" s="22" customFormat="1" ht="12.75" customHeight="1">
      <c r="A27" s="35">
        <v>15</v>
      </c>
      <c r="B27" s="81" t="s">
        <v>78</v>
      </c>
      <c r="C27" s="83" t="s">
        <v>47</v>
      </c>
      <c r="D27" s="36">
        <f t="shared" si="2"/>
        <v>5</v>
      </c>
      <c r="E27" s="36">
        <f t="shared" si="3"/>
        <v>2</v>
      </c>
      <c r="F27" s="61"/>
      <c r="G27" s="38"/>
      <c r="H27" s="38"/>
      <c r="I27" s="38"/>
      <c r="J27" s="62"/>
      <c r="K27" s="61"/>
      <c r="L27" s="38"/>
      <c r="M27" s="38"/>
      <c r="N27" s="38"/>
      <c r="O27" s="62"/>
      <c r="P27" s="61"/>
      <c r="Q27" s="38"/>
      <c r="R27" s="38"/>
      <c r="S27" s="38"/>
      <c r="T27" s="62"/>
      <c r="U27" s="61">
        <v>0</v>
      </c>
      <c r="V27" s="38">
        <v>5</v>
      </c>
      <c r="W27" s="38">
        <v>0</v>
      </c>
      <c r="X27" s="38" t="s">
        <v>19</v>
      </c>
      <c r="Y27" s="62">
        <v>2</v>
      </c>
      <c r="Z27" s="37"/>
      <c r="AA27" s="38"/>
      <c r="AB27" s="39"/>
    </row>
    <row r="28" spans="1:28" s="22" customFormat="1" ht="12.75" customHeight="1" thickBot="1">
      <c r="A28" s="35">
        <v>16</v>
      </c>
      <c r="B28" s="81" t="s">
        <v>79</v>
      </c>
      <c r="C28" s="83" t="s">
        <v>48</v>
      </c>
      <c r="D28" s="36">
        <f t="shared" si="2"/>
        <v>5</v>
      </c>
      <c r="E28" s="36">
        <f t="shared" si="3"/>
        <v>3</v>
      </c>
      <c r="F28" s="61"/>
      <c r="G28" s="38"/>
      <c r="H28" s="38"/>
      <c r="I28" s="38"/>
      <c r="J28" s="62"/>
      <c r="K28" s="61"/>
      <c r="L28" s="38"/>
      <c r="M28" s="38"/>
      <c r="N28" s="38"/>
      <c r="O28" s="62"/>
      <c r="P28" s="61"/>
      <c r="Q28" s="38"/>
      <c r="R28" s="38"/>
      <c r="S28" s="38"/>
      <c r="T28" s="62"/>
      <c r="U28" s="61">
        <v>5</v>
      </c>
      <c r="V28" s="38">
        <v>0</v>
      </c>
      <c r="W28" s="38">
        <v>0</v>
      </c>
      <c r="X28" s="38" t="s">
        <v>12</v>
      </c>
      <c r="Y28" s="62">
        <v>3</v>
      </c>
      <c r="Z28" s="37"/>
      <c r="AA28" s="38"/>
      <c r="AB28" s="39"/>
    </row>
    <row r="29" spans="1:28" s="22" customFormat="1" ht="12.75" customHeight="1" thickBot="1">
      <c r="A29" s="78" t="s">
        <v>31</v>
      </c>
      <c r="B29" s="69"/>
      <c r="C29" s="69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/>
      <c r="AA29" s="30"/>
      <c r="AB29" s="31"/>
    </row>
    <row r="30" spans="1:28" s="22" customFormat="1" ht="12.75" customHeight="1">
      <c r="A30" s="84">
        <v>17</v>
      </c>
      <c r="B30" s="81" t="s">
        <v>81</v>
      </c>
      <c r="C30" s="85" t="s">
        <v>49</v>
      </c>
      <c r="D30" s="36">
        <f>SUM(F30:H30)+SUM(K30:M30)+SUM(P30:R30)+SUM(U30:W30)</f>
        <v>10</v>
      </c>
      <c r="E30" s="36">
        <f>J30+O30+T30+Y30</f>
        <v>6</v>
      </c>
      <c r="F30" s="59"/>
      <c r="G30" s="33"/>
      <c r="H30" s="33"/>
      <c r="I30" s="33"/>
      <c r="J30" s="60"/>
      <c r="K30" s="59">
        <v>5</v>
      </c>
      <c r="L30" s="33">
        <v>5</v>
      </c>
      <c r="M30" s="33">
        <v>0</v>
      </c>
      <c r="N30" s="33" t="s">
        <v>19</v>
      </c>
      <c r="O30" s="60">
        <v>6</v>
      </c>
      <c r="P30" s="59"/>
      <c r="Q30" s="33"/>
      <c r="R30" s="33"/>
      <c r="S30" s="33"/>
      <c r="T30" s="60"/>
      <c r="U30" s="59"/>
      <c r="V30" s="33"/>
      <c r="W30" s="33"/>
      <c r="X30" s="33"/>
      <c r="Y30" s="60"/>
      <c r="Z30" s="37"/>
      <c r="AA30" s="38"/>
      <c r="AB30" s="39"/>
    </row>
    <row r="31" spans="1:28" s="22" customFormat="1" ht="12.75" customHeight="1">
      <c r="A31" s="35">
        <v>18</v>
      </c>
      <c r="B31" s="81" t="s">
        <v>82</v>
      </c>
      <c r="C31" s="83" t="s">
        <v>50</v>
      </c>
      <c r="D31" s="36">
        <f>SUM(F31:H31)+SUM(K31:M31)+SUM(P31:R31)+SUM(U31:W31)</f>
        <v>10</v>
      </c>
      <c r="E31" s="36">
        <f>J31+O31+T31+Y31</f>
        <v>5</v>
      </c>
      <c r="F31" s="61"/>
      <c r="G31" s="38"/>
      <c r="H31" s="38"/>
      <c r="I31" s="38"/>
      <c r="J31" s="62"/>
      <c r="K31" s="61"/>
      <c r="L31" s="38"/>
      <c r="M31" s="38"/>
      <c r="N31" s="38"/>
      <c r="O31" s="62"/>
      <c r="P31" s="61">
        <v>5</v>
      </c>
      <c r="Q31" s="38">
        <v>5</v>
      </c>
      <c r="R31" s="38">
        <v>0</v>
      </c>
      <c r="S31" s="38" t="s">
        <v>12</v>
      </c>
      <c r="T31" s="62">
        <v>5</v>
      </c>
      <c r="U31" s="61"/>
      <c r="V31" s="38"/>
      <c r="W31" s="38"/>
      <c r="X31" s="38"/>
      <c r="Y31" s="62"/>
      <c r="Z31" s="37"/>
      <c r="AA31" s="38"/>
      <c r="AB31" s="39"/>
    </row>
    <row r="32" spans="1:28" s="22" customFormat="1" ht="12.75" customHeight="1">
      <c r="A32" s="35">
        <v>19</v>
      </c>
      <c r="B32" s="81" t="s">
        <v>83</v>
      </c>
      <c r="C32" s="83" t="s">
        <v>51</v>
      </c>
      <c r="D32" s="36">
        <f aca="true" t="shared" si="4" ref="D32:D38">SUM(F32:H32)+SUM(K32:M32)+SUM(P32:R32)+SUM(U32:W32)</f>
        <v>15</v>
      </c>
      <c r="E32" s="36">
        <f aca="true" t="shared" si="5" ref="E32:E38">J32+O32+T32+Y32</f>
        <v>6</v>
      </c>
      <c r="F32" s="61"/>
      <c r="G32" s="38"/>
      <c r="H32" s="38"/>
      <c r="I32" s="38"/>
      <c r="J32" s="62"/>
      <c r="K32" s="61"/>
      <c r="L32" s="38"/>
      <c r="M32" s="38"/>
      <c r="N32" s="38"/>
      <c r="O32" s="62"/>
      <c r="P32" s="61">
        <v>15</v>
      </c>
      <c r="Q32" s="38">
        <v>0</v>
      </c>
      <c r="R32" s="38">
        <v>0</v>
      </c>
      <c r="S32" s="38" t="s">
        <v>12</v>
      </c>
      <c r="T32" s="62">
        <v>6</v>
      </c>
      <c r="U32" s="61"/>
      <c r="V32" s="38"/>
      <c r="W32" s="38"/>
      <c r="X32" s="38"/>
      <c r="Y32" s="62"/>
      <c r="Z32" s="37"/>
      <c r="AA32" s="38"/>
      <c r="AB32" s="39"/>
    </row>
    <row r="33" spans="1:28" s="22" customFormat="1" ht="12.75" customHeight="1">
      <c r="A33" s="35">
        <v>20</v>
      </c>
      <c r="B33" s="81" t="s">
        <v>71</v>
      </c>
      <c r="C33" s="83" t="s">
        <v>52</v>
      </c>
      <c r="D33" s="36">
        <f t="shared" si="4"/>
        <v>10</v>
      </c>
      <c r="E33" s="36">
        <f t="shared" si="5"/>
        <v>6</v>
      </c>
      <c r="F33" s="61"/>
      <c r="G33" s="38"/>
      <c r="H33" s="38"/>
      <c r="I33" s="38"/>
      <c r="J33" s="62"/>
      <c r="K33" s="61"/>
      <c r="L33" s="38"/>
      <c r="M33" s="38"/>
      <c r="N33" s="38"/>
      <c r="O33" s="62"/>
      <c r="P33" s="61">
        <v>10</v>
      </c>
      <c r="Q33" s="38">
        <v>0</v>
      </c>
      <c r="R33" s="38">
        <v>0</v>
      </c>
      <c r="S33" s="38" t="s">
        <v>12</v>
      </c>
      <c r="T33" s="62">
        <v>6</v>
      </c>
      <c r="U33" s="61"/>
      <c r="V33" s="38"/>
      <c r="W33" s="38"/>
      <c r="X33" s="38"/>
      <c r="Y33" s="62"/>
      <c r="Z33" s="37"/>
      <c r="AA33" s="38"/>
      <c r="AB33" s="39"/>
    </row>
    <row r="34" spans="1:28" s="22" customFormat="1" ht="12.75" customHeight="1">
      <c r="A34" s="35">
        <v>21</v>
      </c>
      <c r="B34" s="81" t="s">
        <v>84</v>
      </c>
      <c r="C34" s="83" t="s">
        <v>88</v>
      </c>
      <c r="D34" s="36">
        <f t="shared" si="4"/>
        <v>5</v>
      </c>
      <c r="E34" s="36">
        <f t="shared" si="5"/>
        <v>4</v>
      </c>
      <c r="F34" s="61"/>
      <c r="G34" s="38"/>
      <c r="H34" s="38"/>
      <c r="I34" s="38"/>
      <c r="J34" s="62"/>
      <c r="K34" s="61"/>
      <c r="L34" s="38"/>
      <c r="M34" s="38"/>
      <c r="N34" s="38"/>
      <c r="O34" s="62"/>
      <c r="P34" s="61">
        <v>5</v>
      </c>
      <c r="Q34" s="38">
        <v>0</v>
      </c>
      <c r="R34" s="38">
        <v>0</v>
      </c>
      <c r="S34" s="38" t="s">
        <v>12</v>
      </c>
      <c r="T34" s="62">
        <v>4</v>
      </c>
      <c r="U34" s="61"/>
      <c r="V34" s="38"/>
      <c r="W34" s="38"/>
      <c r="X34" s="38"/>
      <c r="Y34" s="62"/>
      <c r="Z34" s="37"/>
      <c r="AA34" s="38"/>
      <c r="AB34" s="39"/>
    </row>
    <row r="35" spans="1:28" s="22" customFormat="1" ht="12.75" customHeight="1">
      <c r="A35" s="35">
        <v>22</v>
      </c>
      <c r="B35" s="81" t="s">
        <v>85</v>
      </c>
      <c r="C35" s="83" t="s">
        <v>53</v>
      </c>
      <c r="D35" s="36">
        <f t="shared" si="4"/>
        <v>5</v>
      </c>
      <c r="E35" s="36">
        <f t="shared" si="5"/>
        <v>3</v>
      </c>
      <c r="F35" s="61"/>
      <c r="G35" s="38"/>
      <c r="H35" s="38"/>
      <c r="I35" s="38"/>
      <c r="J35" s="62"/>
      <c r="K35" s="61"/>
      <c r="L35" s="38"/>
      <c r="M35" s="38"/>
      <c r="N35" s="38"/>
      <c r="O35" s="62"/>
      <c r="P35" s="61">
        <v>5</v>
      </c>
      <c r="Q35" s="38">
        <v>0</v>
      </c>
      <c r="R35" s="38">
        <v>0</v>
      </c>
      <c r="S35" s="38" t="s">
        <v>12</v>
      </c>
      <c r="T35" s="62">
        <v>3</v>
      </c>
      <c r="U35" s="61"/>
      <c r="V35" s="38"/>
      <c r="W35" s="38"/>
      <c r="X35" s="38"/>
      <c r="Y35" s="62"/>
      <c r="Z35" s="37"/>
      <c r="AA35" s="38"/>
      <c r="AB35" s="39"/>
    </row>
    <row r="36" spans="1:28" s="22" customFormat="1" ht="12.75" customHeight="1">
      <c r="A36" s="35">
        <v>23</v>
      </c>
      <c r="B36" s="81" t="s">
        <v>80</v>
      </c>
      <c r="C36" s="83" t="s">
        <v>54</v>
      </c>
      <c r="D36" s="36">
        <f t="shared" si="4"/>
        <v>15</v>
      </c>
      <c r="E36" s="36">
        <f t="shared" si="5"/>
        <v>6</v>
      </c>
      <c r="F36" s="61"/>
      <c r="G36" s="38"/>
      <c r="H36" s="38"/>
      <c r="I36" s="38"/>
      <c r="J36" s="62"/>
      <c r="K36" s="61"/>
      <c r="L36" s="38"/>
      <c r="M36" s="38"/>
      <c r="N36" s="38"/>
      <c r="O36" s="62"/>
      <c r="P36" s="61"/>
      <c r="Q36" s="38"/>
      <c r="R36" s="38"/>
      <c r="S36" s="38"/>
      <c r="T36" s="62"/>
      <c r="U36" s="61">
        <v>15</v>
      </c>
      <c r="V36" s="38">
        <v>0</v>
      </c>
      <c r="W36" s="38">
        <v>0</v>
      </c>
      <c r="X36" s="38" t="s">
        <v>19</v>
      </c>
      <c r="Y36" s="62">
        <v>6</v>
      </c>
      <c r="Z36" s="37"/>
      <c r="AA36" s="38"/>
      <c r="AB36" s="39"/>
    </row>
    <row r="37" spans="1:28" s="22" customFormat="1" ht="12.75" customHeight="1">
      <c r="A37" s="35">
        <v>24</v>
      </c>
      <c r="B37" s="81" t="s">
        <v>86</v>
      </c>
      <c r="C37" s="83" t="s">
        <v>55</v>
      </c>
      <c r="D37" s="36">
        <f t="shared" si="4"/>
        <v>10</v>
      </c>
      <c r="E37" s="36">
        <f t="shared" si="5"/>
        <v>5</v>
      </c>
      <c r="F37" s="61"/>
      <c r="G37" s="38"/>
      <c r="H37" s="38"/>
      <c r="I37" s="38"/>
      <c r="J37" s="62"/>
      <c r="K37" s="61"/>
      <c r="L37" s="38"/>
      <c r="M37" s="38"/>
      <c r="N37" s="38"/>
      <c r="O37" s="62"/>
      <c r="P37" s="61"/>
      <c r="Q37" s="38"/>
      <c r="R37" s="38"/>
      <c r="S37" s="38"/>
      <c r="T37" s="62"/>
      <c r="U37" s="61">
        <v>5</v>
      </c>
      <c r="V37" s="38">
        <v>5</v>
      </c>
      <c r="W37" s="38">
        <v>0</v>
      </c>
      <c r="X37" s="38" t="s">
        <v>12</v>
      </c>
      <c r="Y37" s="62">
        <v>5</v>
      </c>
      <c r="Z37" s="37"/>
      <c r="AA37" s="38"/>
      <c r="AB37" s="39"/>
    </row>
    <row r="38" spans="1:28" s="22" customFormat="1" ht="12.75" customHeight="1" thickBot="1">
      <c r="A38" s="35">
        <v>25</v>
      </c>
      <c r="B38" s="81" t="s">
        <v>87</v>
      </c>
      <c r="C38" s="83" t="s">
        <v>56</v>
      </c>
      <c r="D38" s="36">
        <f t="shared" si="4"/>
        <v>15</v>
      </c>
      <c r="E38" s="36">
        <f t="shared" si="5"/>
        <v>4</v>
      </c>
      <c r="F38" s="61"/>
      <c r="G38" s="38"/>
      <c r="H38" s="38"/>
      <c r="I38" s="38"/>
      <c r="J38" s="62"/>
      <c r="K38" s="61"/>
      <c r="L38" s="38"/>
      <c r="M38" s="38"/>
      <c r="N38" s="38"/>
      <c r="O38" s="62"/>
      <c r="P38" s="61"/>
      <c r="Q38" s="38"/>
      <c r="R38" s="38"/>
      <c r="S38" s="38"/>
      <c r="T38" s="62"/>
      <c r="U38" s="61">
        <v>15</v>
      </c>
      <c r="V38" s="38">
        <v>0</v>
      </c>
      <c r="W38" s="38">
        <v>0</v>
      </c>
      <c r="X38" s="38" t="s">
        <v>12</v>
      </c>
      <c r="Y38" s="62">
        <v>4</v>
      </c>
      <c r="Z38" s="37"/>
      <c r="AA38" s="38"/>
      <c r="AB38" s="39"/>
    </row>
    <row r="39" spans="1:28" s="22" customFormat="1" ht="12.75" customHeight="1" thickBot="1">
      <c r="A39" s="40" t="s">
        <v>17</v>
      </c>
      <c r="B39" s="40"/>
      <c r="C39" s="40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3"/>
      <c r="AB39" s="43"/>
    </row>
    <row r="40" spans="1:28" s="22" customFormat="1" ht="12.75" customHeight="1" thickBot="1">
      <c r="A40" s="45">
        <v>26</v>
      </c>
      <c r="B40" s="81" t="s">
        <v>61</v>
      </c>
      <c r="C40" s="89" t="s">
        <v>17</v>
      </c>
      <c r="D40" s="36">
        <f>SUM(F40:H40)+SUM(K40:M40)+SUM(P40:R40)+SUM(U40:W40)</f>
        <v>0</v>
      </c>
      <c r="E40" s="36">
        <f>J40+O40+T40+Y40</f>
        <v>10</v>
      </c>
      <c r="F40" s="65"/>
      <c r="G40" s="66"/>
      <c r="H40" s="66"/>
      <c r="I40" s="66"/>
      <c r="J40" s="67"/>
      <c r="K40" s="65"/>
      <c r="L40" s="66"/>
      <c r="M40" s="66"/>
      <c r="N40" s="66"/>
      <c r="O40" s="67"/>
      <c r="P40" s="65"/>
      <c r="Q40" s="66"/>
      <c r="R40" s="66"/>
      <c r="S40" s="66"/>
      <c r="T40" s="67"/>
      <c r="U40" s="65">
        <v>0</v>
      </c>
      <c r="V40" s="66">
        <v>0</v>
      </c>
      <c r="W40" s="66">
        <v>0</v>
      </c>
      <c r="X40" s="66" t="s">
        <v>19</v>
      </c>
      <c r="Y40" s="67">
        <v>10</v>
      </c>
      <c r="Z40" s="46"/>
      <c r="AA40" s="47"/>
      <c r="AB40" s="48"/>
    </row>
    <row r="41" spans="1:28" s="22" customFormat="1" ht="12.75" customHeight="1" thickBot="1">
      <c r="A41" s="86" t="s">
        <v>26</v>
      </c>
      <c r="B41" s="87"/>
      <c r="C41" s="88"/>
      <c r="D41" s="27">
        <f>SUM(D12:D19)+SUM(D21:D28)+SUM(D30:D38)+SUM(D40:D40)</f>
        <v>255</v>
      </c>
      <c r="E41" s="27">
        <f>SUM(E12:E19)+SUM(E21:E28)+SUM(E30:E38)+SUM(E40:E40)</f>
        <v>120</v>
      </c>
      <c r="F41" s="27">
        <f>SUM(F12:F19)+SUM(F21:F28)+SUM(F30:F38)+SUM(F40:F40)</f>
        <v>55</v>
      </c>
      <c r="G41" s="27">
        <f>SUM(G12:G19)+SUM(G21:G28)+SUM(G30:G38)+SUM(G40:G40)</f>
        <v>15</v>
      </c>
      <c r="H41" s="27">
        <f>SUM(H12:H19)+SUM(H21:H28)+SUM(H30:H38)+SUM(H40:H40)</f>
        <v>0</v>
      </c>
      <c r="I41" s="27"/>
      <c r="J41" s="27">
        <f>SUM(J12:J19)+SUM(J21:J28)+SUM(J30:J38)+SUM(J40:J40)</f>
        <v>30</v>
      </c>
      <c r="K41" s="27">
        <f>SUM(K12:K19)+SUM(K21:K28)+SUM(K30:K38)+SUM(K40:K40)</f>
        <v>45</v>
      </c>
      <c r="L41" s="27">
        <f>SUM(L12:L19)+SUM(L21:L28)+SUM(L30:L38)+SUM(L40:L40)</f>
        <v>25</v>
      </c>
      <c r="M41" s="27">
        <f>SUM(M12:M19)+SUM(M21:M28)+SUM(M30:M38)+SUM(M40:M40)</f>
        <v>0</v>
      </c>
      <c r="N41" s="27"/>
      <c r="O41" s="27">
        <f>SUM(O12:O19)+SUM(O21:O28)+SUM(O30:O38)+SUM(O40:O40)</f>
        <v>30</v>
      </c>
      <c r="P41" s="27">
        <f>SUM(P12:P19)+SUM(P21:P28)+SUM(P30:P38)+SUM(P40:P40)</f>
        <v>55</v>
      </c>
      <c r="Q41" s="27">
        <f>SUM(Q12:Q19)+SUM(Q21:Q28)+SUM(Q30:Q38)+SUM(Q40:Q40)</f>
        <v>10</v>
      </c>
      <c r="R41" s="27">
        <f>SUM(R12:R19)+SUM(R21:R28)+SUM(R30:R38)+SUM(R40:R40)</f>
        <v>0</v>
      </c>
      <c r="S41" s="27"/>
      <c r="T41" s="27">
        <f>SUM(T12:T19)+SUM(T21:T28)+SUM(T30:T38)+SUM(T40:T40)</f>
        <v>30</v>
      </c>
      <c r="U41" s="27">
        <f>SUM(U12:U19)+SUM(U21:U28)+SUM(U30:U38)+SUM(U40:U40)</f>
        <v>40</v>
      </c>
      <c r="V41" s="27">
        <f>SUM(V12:V19)+SUM(V21:V28)+SUM(V30:V38)+SUM(V40:V40)</f>
        <v>10</v>
      </c>
      <c r="W41" s="27">
        <f>SUM(W12:W19)+SUM(W21:W28)+SUM(W30:W38)+SUM(W40:W40)</f>
        <v>0</v>
      </c>
      <c r="X41" s="27"/>
      <c r="Y41" s="27">
        <f>SUM(Y12:Y19)+SUM(Y21:Y28)+SUM(Y30:Y38)+SUM(Y40:Y40)</f>
        <v>30</v>
      </c>
      <c r="Z41" s="44"/>
      <c r="AA41" s="44"/>
      <c r="AB41" s="44"/>
    </row>
    <row r="42" spans="1:28" s="22" customFormat="1" ht="12.75" customHeight="1">
      <c r="A42" s="49"/>
      <c r="B42" s="49"/>
      <c r="C42" s="51" t="s">
        <v>10</v>
      </c>
      <c r="D42" s="52"/>
      <c r="E42" s="53"/>
      <c r="F42" s="74"/>
      <c r="G42" s="54"/>
      <c r="H42" s="54"/>
      <c r="I42" s="54">
        <f>COUNTIF(I12:I19,"v")+COUNTIF(I21:I28,"v")+COUNTIF(I30:I38,"v")+COUNTIF(I40:I40,"v")</f>
        <v>5</v>
      </c>
      <c r="J42" s="62"/>
      <c r="K42" s="61"/>
      <c r="L42" s="54"/>
      <c r="M42" s="54"/>
      <c r="N42" s="54">
        <f>COUNTIF(N12:N19,"v")+COUNTIF(N21:N28,"v")+COUNTIF(N30:N38,"v")+COUNTIF(N40:N40,"v")</f>
        <v>4</v>
      </c>
      <c r="O42" s="62"/>
      <c r="P42" s="74"/>
      <c r="Q42" s="54"/>
      <c r="R42" s="54"/>
      <c r="S42" s="54">
        <f>COUNTIF(S12:S19,"v")+COUNTIF(S21:S28,"v")+COUNTIF(S30:S38,"v")+COUNTIF(S40:S40,"v")</f>
        <v>5</v>
      </c>
      <c r="T42" s="62"/>
      <c r="U42" s="61"/>
      <c r="V42" s="54"/>
      <c r="W42" s="54"/>
      <c r="X42" s="54">
        <f>COUNTIF(X12:X19,"v")+COUNTIF(X21:X28,"v")+COUNTIF(X30:X38,"v")+COUNTIF(X40:X40,"v")</f>
        <v>3</v>
      </c>
      <c r="Y42" s="53"/>
      <c r="Z42" s="50"/>
      <c r="AA42" s="50"/>
      <c r="AB42" s="50"/>
    </row>
    <row r="43" spans="1:28" s="22" customFormat="1" ht="12.75" customHeight="1">
      <c r="A43" s="49"/>
      <c r="B43" s="49"/>
      <c r="C43" s="51" t="s">
        <v>18</v>
      </c>
      <c r="D43" s="52"/>
      <c r="E43" s="53"/>
      <c r="F43" s="74"/>
      <c r="G43" s="54"/>
      <c r="H43" s="54"/>
      <c r="I43" s="54">
        <f>COUNTIF(I12:I19,"é")+COUNTIF(I21:I28,"é")+COUNTIF(I30:I38,"é")+COUNTIF(I40:I40,"é")</f>
        <v>2</v>
      </c>
      <c r="J43" s="62"/>
      <c r="K43" s="61"/>
      <c r="L43" s="54"/>
      <c r="M43" s="54"/>
      <c r="N43" s="54">
        <f>COUNTIF(N12:N19,"é")+COUNTIF(N21:N28,"é")+COUNTIF(N30:N38,"é")+COUNTIF(N40:N40,"é")</f>
        <v>2</v>
      </c>
      <c r="O43" s="62"/>
      <c r="P43" s="74"/>
      <c r="Q43" s="54"/>
      <c r="R43" s="54"/>
      <c r="S43" s="54">
        <f>COUNTIF(S12:S19,"é")+COUNTIF(S21:S28,"é")+COUNTIF(S30:S38,"é")+COUNTIF(S40:S40,"é")</f>
        <v>2</v>
      </c>
      <c r="T43" s="62"/>
      <c r="U43" s="61"/>
      <c r="V43" s="54"/>
      <c r="W43" s="54"/>
      <c r="X43" s="54">
        <f>COUNTIF(X12:X19,"é")+COUNTIF(X21:X28,"é")+COUNTIF(X30:X38,"é")+COUNTIF(X40:X40,"é")</f>
        <v>3</v>
      </c>
      <c r="Y43" s="53"/>
      <c r="Z43" s="50"/>
      <c r="AA43" s="50"/>
      <c r="AB43" s="50"/>
    </row>
    <row r="44" spans="1:28" s="22" customFormat="1" ht="12.75" customHeight="1" thickBot="1">
      <c r="A44" s="49"/>
      <c r="B44" s="49"/>
      <c r="C44" s="55" t="s">
        <v>24</v>
      </c>
      <c r="D44" s="56"/>
      <c r="E44" s="57"/>
      <c r="F44" s="75"/>
      <c r="G44" s="58"/>
      <c r="H44" s="58"/>
      <c r="I44" s="58">
        <f>COUNTIF(I12:I19,"a")+COUNTIF(I21:I28,"a")+COUNTIF(I30:I38,"a")+COUNTIF(I40:I40,"a")</f>
        <v>0</v>
      </c>
      <c r="J44" s="64"/>
      <c r="K44" s="63"/>
      <c r="L44" s="58"/>
      <c r="M44" s="58"/>
      <c r="N44" s="58">
        <f>COUNTIF(N12:N19,"a")+COUNTIF(N21:N28,"a")+COUNTIF(N30:N38,"a")+COUNTIF(N40:N40,"a")</f>
        <v>0</v>
      </c>
      <c r="O44" s="64"/>
      <c r="P44" s="75"/>
      <c r="Q44" s="58"/>
      <c r="R44" s="58"/>
      <c r="S44" s="58">
        <f>COUNTIF(S12:S19,"a")+COUNTIF(S21:S28,"a")+COUNTIF(S30:S38,"a")+COUNTIF(S40:S40,"a")</f>
        <v>0</v>
      </c>
      <c r="T44" s="64"/>
      <c r="U44" s="63"/>
      <c r="V44" s="58"/>
      <c r="W44" s="58"/>
      <c r="X44" s="58">
        <f>COUNTIF(X12:X19,"a")+COUNTIF(X21:X28,"a")+COUNTIF(X30:X38,"a")+COUNTIF(X40:X40,"a")</f>
        <v>0</v>
      </c>
      <c r="Y44" s="57"/>
      <c r="Z44" s="50"/>
      <c r="AA44" s="50"/>
      <c r="AB44" s="50"/>
    </row>
    <row r="45" spans="1:28" ht="12.75">
      <c r="A45" s="68"/>
      <c r="B45" s="3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16" customFormat="1" ht="12.75" customHeight="1">
      <c r="A46" s="68"/>
      <c r="C46" s="77" t="s">
        <v>57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68"/>
      <c r="B47" s="92"/>
      <c r="C47" s="77" t="s">
        <v>58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</row>
    <row r="48" spans="2:28" ht="12.75">
      <c r="B48" s="92"/>
      <c r="C48" s="77" t="s">
        <v>59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</row>
    <row r="49" spans="2:28" ht="12.75">
      <c r="B49" s="92"/>
      <c r="C49" s="77" t="s">
        <v>60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</row>
    <row r="50" ht="12.75">
      <c r="C50" s="76"/>
    </row>
  </sheetData>
  <sheetProtection/>
  <mergeCells count="11">
    <mergeCell ref="Z10:AB10"/>
    <mergeCell ref="A8:A9"/>
    <mergeCell ref="C8:C9"/>
    <mergeCell ref="F9:J9"/>
    <mergeCell ref="K9:O9"/>
    <mergeCell ref="Z3:AB3"/>
    <mergeCell ref="E8:E9"/>
    <mergeCell ref="Z8:AB9"/>
    <mergeCell ref="D8:D9"/>
    <mergeCell ref="U9:Y9"/>
    <mergeCell ref="P9:T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66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2021-07-28T01:57:46Z</cp:lastPrinted>
  <dcterms:created xsi:type="dcterms:W3CDTF">2006-03-29T07:49:40Z</dcterms:created>
  <dcterms:modified xsi:type="dcterms:W3CDTF">2021-07-29T04:04:39Z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