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01" activeTab="0"/>
  </bookViews>
  <sheets>
    <sheet name="Mintaterv" sheetId="1" r:id="rId1"/>
    <sheet name="előtanulmány" sheetId="2" r:id="rId2"/>
    <sheet name="Kódok" sheetId="3" r:id="rId3"/>
  </sheets>
  <definedNames>
    <definedName name="_xlnm.Print_Area" localSheetId="0">'Mintaterv'!$A:$IV</definedName>
  </definedNames>
  <calcPr fullCalcOnLoad="1"/>
</workbook>
</file>

<file path=xl/sharedStrings.xml><?xml version="1.0" encoding="utf-8"?>
<sst xmlns="http://schemas.openxmlformats.org/spreadsheetml/2006/main" count="1298" uniqueCount="396">
  <si>
    <t>kód</t>
  </si>
  <si>
    <t>Tantárgyak</t>
  </si>
  <si>
    <t>kredit</t>
  </si>
  <si>
    <t>Félévek</t>
  </si>
  <si>
    <t>Előtanulmány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</si>
  <si>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</si>
  <si>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</si>
  <si>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</si>
  <si>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</si>
  <si>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</si>
  <si>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</si>
  <si>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</si>
  <si>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</si>
  <si>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</si>
  <si>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</si>
  <si>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</si>
  <si>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>NGNMS41N</t>
  </si>
  <si>
    <t xml:space="preserve">Matematika I </t>
  </si>
  <si>
    <t>v</t>
  </si>
  <si>
    <t>NGNMS42N</t>
  </si>
  <si>
    <t xml:space="preserve">Matematika II </t>
  </si>
  <si>
    <t>f</t>
  </si>
  <si>
    <t>NGNMS4SN</t>
  </si>
  <si>
    <t xml:space="preserve">Matematika szigorlat </t>
  </si>
  <si>
    <t>s</t>
  </si>
  <si>
    <t>BGBFIZ2N</t>
  </si>
  <si>
    <t xml:space="preserve">Fizika </t>
  </si>
  <si>
    <t>BGBKEM1N</t>
  </si>
  <si>
    <t xml:space="preserve">Kémia </t>
  </si>
  <si>
    <t>BGBMEC1N</t>
  </si>
  <si>
    <t xml:space="preserve">Mechanika I </t>
  </si>
  <si>
    <t>BGBMEC2N</t>
  </si>
  <si>
    <t xml:space="preserve">Mechanika II </t>
  </si>
  <si>
    <t>BGBMEC3N</t>
  </si>
  <si>
    <t xml:space="preserve">Mechanika III </t>
  </si>
  <si>
    <t>BGBMECSN</t>
  </si>
  <si>
    <t xml:space="preserve">Mechanika szigorlat </t>
  </si>
  <si>
    <t>BGRHŐK1N</t>
  </si>
  <si>
    <t xml:space="preserve">Hő-és áramlástechnika I </t>
  </si>
  <si>
    <t>BGRHŐK2N</t>
  </si>
  <si>
    <t xml:space="preserve">Hő-és áramlástechnikaII </t>
  </si>
  <si>
    <t>összesen</t>
  </si>
  <si>
    <t>GSZKG21N</t>
  </si>
  <si>
    <t>Közgazdaságtan I</t>
  </si>
  <si>
    <t>GSZKG22N</t>
  </si>
  <si>
    <t>Közgazdaságtan II</t>
  </si>
  <si>
    <t>GSZVÁ21N</t>
  </si>
  <si>
    <t>Vállalkozás gazd. I</t>
  </si>
  <si>
    <t>GSZVÁ22N</t>
  </si>
  <si>
    <t>Vállalkozás gazd. II</t>
  </si>
  <si>
    <t>GSZME21N</t>
  </si>
  <si>
    <t>Menedzsment</t>
  </si>
  <si>
    <t>BGRLGK1N</t>
  </si>
  <si>
    <t xml:space="preserve">Logisztikai alapism. </t>
  </si>
  <si>
    <t>Kötelezően választható</t>
  </si>
  <si>
    <t>Szabadon választható</t>
  </si>
  <si>
    <t xml:space="preserve"> </t>
  </si>
  <si>
    <t>Szakmai törzsanyag</t>
  </si>
  <si>
    <t>NAMIA11N</t>
  </si>
  <si>
    <t xml:space="preserve">Informatika alapjai I </t>
  </si>
  <si>
    <t>NAMIA1LN</t>
  </si>
  <si>
    <t>Informatika alapjai lab.</t>
  </si>
  <si>
    <t>NAMIA12N</t>
  </si>
  <si>
    <t xml:space="preserve">Informatika alapjai II </t>
  </si>
  <si>
    <t>BGBCAD3N</t>
  </si>
  <si>
    <t xml:space="preserve">CAD technika </t>
  </si>
  <si>
    <t>BGBGEG1N</t>
  </si>
  <si>
    <t xml:space="preserve">Géprajz-gépelemek I </t>
  </si>
  <si>
    <t>BGBGEG2N</t>
  </si>
  <si>
    <t xml:space="preserve">Géprajz-gépelemek II </t>
  </si>
  <si>
    <t>BGBGEG3N</t>
  </si>
  <si>
    <t xml:space="preserve">Géprajz-gépelemek III </t>
  </si>
  <si>
    <t>BGBMFI2N</t>
  </si>
  <si>
    <t xml:space="preserve">Mérnöki fizika mérések </t>
  </si>
  <si>
    <t>BGBBIZ6N</t>
  </si>
  <si>
    <t>Biztonságtechnika ergonómia</t>
  </si>
  <si>
    <t>BGRMCK1N</t>
  </si>
  <si>
    <t xml:space="preserve">Mechatronika alapjai I </t>
  </si>
  <si>
    <t>BGRMCK2N</t>
  </si>
  <si>
    <t xml:space="preserve">Mechatronika alapjai II </t>
  </si>
  <si>
    <t>BGRIRK1N</t>
  </si>
  <si>
    <t xml:space="preserve">Irányítástechnika </t>
  </si>
  <si>
    <t>BGAATU1N</t>
  </si>
  <si>
    <t xml:space="preserve">Anyagtudomány I </t>
  </si>
  <si>
    <t>BGAATU2N</t>
  </si>
  <si>
    <t xml:space="preserve">Anyagtudomány II </t>
  </si>
  <si>
    <t>BGAATA2N</t>
  </si>
  <si>
    <t xml:space="preserve">Anyagtechn. alapjai I </t>
  </si>
  <si>
    <t>BGAATA1N</t>
  </si>
  <si>
    <t xml:space="preserve">Anyagtechn. alapjai II </t>
  </si>
  <si>
    <t>BGTFTG3N</t>
  </si>
  <si>
    <t xml:space="preserve">Forgácsolástech. alapjai </t>
  </si>
  <si>
    <t>BGTMTG4N</t>
  </si>
  <si>
    <t xml:space="preserve">Méréstechnika </t>
  </si>
  <si>
    <t>BGTMBG5N</t>
  </si>
  <si>
    <t xml:space="preserve">Minőségbiztosítás </t>
  </si>
  <si>
    <t xml:space="preserve">Szakdolgozat I </t>
  </si>
  <si>
    <t>Diff. szakmai ismeretek</t>
  </si>
  <si>
    <t>Szakdolgozat II k</t>
  </si>
  <si>
    <t>Összes tantervi óra</t>
  </si>
  <si>
    <t>Összes vizsga</t>
  </si>
  <si>
    <t>Összes szigorlat</t>
  </si>
  <si>
    <t>Összes félévközi jegy</t>
  </si>
  <si>
    <t>Összes kreditpont</t>
  </si>
  <si>
    <t>Testnevelés I</t>
  </si>
  <si>
    <t>Testnevelés II</t>
  </si>
  <si>
    <t>Idegen nyelv I</t>
  </si>
  <si>
    <t>Idegen nyelv II</t>
  </si>
  <si>
    <t>Záróvizsga tárgyak:</t>
  </si>
  <si>
    <t>Összes előadás</t>
  </si>
  <si>
    <t>Összes gyakorlat:</t>
  </si>
  <si>
    <t>Összes labor: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</si>
  <si>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</si>
  <si>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</si>
  <si>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</si>
  <si>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</si>
  <si>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</si>
  <si>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</si>
  <si>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</si>
  <si>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</si>
  <si>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</si>
  <si>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</si>
  <si>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</si>
  <si>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</si>
  <si>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</si>
  <si>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</si>
  <si>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MF</t>
  </si>
  <si>
    <t>IR</t>
  </si>
  <si>
    <t>GB</t>
  </si>
  <si>
    <t>Regi kód</t>
  </si>
  <si>
    <t>Új kód</t>
  </si>
  <si>
    <t>MS</t>
  </si>
  <si>
    <t>MA</t>
  </si>
  <si>
    <t>FI</t>
  </si>
  <si>
    <t>KE</t>
  </si>
  <si>
    <t>LG</t>
  </si>
  <si>
    <t>IA</t>
  </si>
  <si>
    <t>CA</t>
  </si>
  <si>
    <t>FT</t>
  </si>
  <si>
    <t>MT</t>
  </si>
  <si>
    <t>MB</t>
  </si>
  <si>
    <t>S</t>
  </si>
  <si>
    <t>AT</t>
  </si>
  <si>
    <t>Kódok - Gépész/Nappali/Autótechnikai Szakirány</t>
  </si>
  <si>
    <t>SzociológiaI alapism.</t>
  </si>
  <si>
    <t>Logika</t>
  </si>
  <si>
    <t>Kommunikáció</t>
  </si>
  <si>
    <t>Filozófiatörténet</t>
  </si>
  <si>
    <t>Etika</t>
  </si>
  <si>
    <t>A természettud. gond.</t>
  </si>
  <si>
    <t>Fogyasztóvédelem</t>
  </si>
  <si>
    <t>Szabadalmi jog</t>
  </si>
  <si>
    <t>Gazdasági német 1</t>
  </si>
  <si>
    <t>Gazdasági német 2</t>
  </si>
  <si>
    <t>Gazdasági angol 1</t>
  </si>
  <si>
    <t>Gazdasági angol 2</t>
  </si>
  <si>
    <t>Műszaki német 1</t>
  </si>
  <si>
    <t>Műszaki német 2</t>
  </si>
  <si>
    <t>Jogi ismeretek</t>
  </si>
  <si>
    <t>EU ismeretek</t>
  </si>
  <si>
    <t>Mérnöki etika</t>
  </si>
  <si>
    <t>Ábrázoló geometria</t>
  </si>
  <si>
    <t>Spec. mechanika</t>
  </si>
  <si>
    <t>Logisztika2</t>
  </si>
  <si>
    <t>Gépek biztonságtechn.</t>
  </si>
  <si>
    <t>Szakirány1</t>
  </si>
  <si>
    <t>Szakirány2</t>
  </si>
  <si>
    <t>Szakirány3</t>
  </si>
  <si>
    <t>GR</t>
  </si>
  <si>
    <t>VG</t>
  </si>
  <si>
    <t>SV</t>
  </si>
  <si>
    <t>GE</t>
  </si>
  <si>
    <t>BE</t>
  </si>
  <si>
    <t>AN</t>
  </si>
  <si>
    <t>FA</t>
  </si>
  <si>
    <t>AG</t>
  </si>
  <si>
    <t>SD</t>
  </si>
  <si>
    <t xml:space="preserve"> Szabadon választható tantárgyak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</si>
  <si>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</si>
  <si>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</si>
  <si>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</si>
  <si>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</si>
  <si>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</si>
  <si>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</si>
  <si>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</si>
  <si>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</si>
  <si>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</si>
  <si>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</si>
  <si>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</si>
  <si>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</si>
  <si>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 xml:space="preserve"> Kötelezően választható tantárgyak</t>
  </si>
  <si>
    <t>JO</t>
  </si>
  <si>
    <t>SM</t>
  </si>
  <si>
    <t>Természettudományi
 alapismeretek</t>
  </si>
  <si>
    <t>Biztonságtechnika
ergonómia</t>
  </si>
  <si>
    <t xml:space="preserve">Hő-és áramlástechn. I </t>
  </si>
  <si>
    <t xml:space="preserve">Hő-és áramlástechn. II </t>
  </si>
  <si>
    <t>Gazd. és humán
ismeretek</t>
  </si>
  <si>
    <t>óra</t>
  </si>
  <si>
    <t>Kötéstechnológia</t>
  </si>
  <si>
    <t>BGBGSZ4N</t>
  </si>
  <si>
    <t>BGBGSZ5N</t>
  </si>
  <si>
    <t>BGBGSZ6N</t>
  </si>
  <si>
    <t>BGBTER5N</t>
  </si>
  <si>
    <t>BGBTER6N</t>
  </si>
  <si>
    <t>BGBMEL4N</t>
  </si>
  <si>
    <t>BGAAT2N</t>
  </si>
  <si>
    <t>BGAKT2N</t>
  </si>
  <si>
    <t>BGTKAS5N</t>
  </si>
  <si>
    <t>BGTKAS6N</t>
  </si>
  <si>
    <t>BGRAMS1N</t>
  </si>
  <si>
    <t>KT</t>
  </si>
  <si>
    <t>??</t>
  </si>
  <si>
    <t>Alakítástechn. és gépei I</t>
  </si>
  <si>
    <t>Alakítástechn.és gépei II</t>
  </si>
  <si>
    <t>Anyagtechn.számgép. t.</t>
  </si>
  <si>
    <t>CAD/CAM modell.alapjai</t>
  </si>
  <si>
    <t>Forg. techn. és szersz.</t>
  </si>
  <si>
    <t>Gépipari minőség ellen.</t>
  </si>
  <si>
    <t>Forg.techn. sz. gép. t. I</t>
  </si>
  <si>
    <t>Forg.techn. sz. gép. t. II</t>
  </si>
  <si>
    <t xml:space="preserve">Gyártóber és rendszerek </t>
  </si>
  <si>
    <t>Számítógépes gyártás</t>
  </si>
  <si>
    <t>AS</t>
  </si>
  <si>
    <t>GM</t>
  </si>
  <si>
    <t>FS</t>
  </si>
  <si>
    <t>SG</t>
  </si>
  <si>
    <t>G</t>
  </si>
  <si>
    <t>Az autom. inf. áramlása</t>
  </si>
  <si>
    <t>Gyártási foly. nf.</t>
  </si>
  <si>
    <t>Fejezetek a virt. gyártásb.</t>
  </si>
  <si>
    <t>Mnkdb alakítás korsz. b.</t>
  </si>
  <si>
    <t>Termékterv. folyamatok</t>
  </si>
  <si>
    <t>Különleges technológiák</t>
  </si>
  <si>
    <t>Műanyag f. szersz. terv.</t>
  </si>
  <si>
    <t>BGBME11NLK</t>
  </si>
  <si>
    <t>BGBME22NLK</t>
  </si>
  <si>
    <t>BGBME33NLK</t>
  </si>
  <si>
    <t>BGBMES3NLK</t>
  </si>
  <si>
    <t>BGRLG15NLK</t>
  </si>
  <si>
    <t>BGBGE11NLK</t>
  </si>
  <si>
    <t>BGBGE22NLK</t>
  </si>
  <si>
    <t>BGBGE33NLK</t>
  </si>
  <si>
    <t>BGRME13NLK</t>
  </si>
  <si>
    <t>BGRME24NLK</t>
  </si>
  <si>
    <t>BAGAT11NLK</t>
  </si>
  <si>
    <t>BAGAT22NLK</t>
  </si>
  <si>
    <t>BGRSD26NLK</t>
  </si>
  <si>
    <t>BGBAG11NLK</t>
  </si>
  <si>
    <t>BGBSM13NLK</t>
  </si>
  <si>
    <t>BAGMB16NLK</t>
  </si>
  <si>
    <t>Félévi óra</t>
  </si>
  <si>
    <t>7.</t>
  </si>
  <si>
    <t>8.</t>
  </si>
  <si>
    <t>BGBKE12NLK</t>
  </si>
  <si>
    <t>BGBFI11NLK</t>
  </si>
  <si>
    <t>BGRHO13NLK</t>
  </si>
  <si>
    <t>BGRHO24NLK</t>
  </si>
  <si>
    <t>BGBCA14NLK</t>
  </si>
  <si>
    <t>BGBMF13NLK</t>
  </si>
  <si>
    <t>BGBBE17NLK</t>
  </si>
  <si>
    <t>BGRIR16NLK</t>
  </si>
  <si>
    <t>BAGAN13NLK</t>
  </si>
  <si>
    <t>BAGAN24NLK</t>
  </si>
  <si>
    <t>BAGFA14NLK</t>
  </si>
  <si>
    <t>BAGMT15NLK</t>
  </si>
  <si>
    <t>BAGSD17NLK</t>
  </si>
  <si>
    <t>BGBFV16NLK</t>
  </si>
  <si>
    <t>BGBSJ16NLK</t>
  </si>
  <si>
    <t>GNYGN16NLK</t>
  </si>
  <si>
    <t>GNYGN27NLK</t>
  </si>
  <si>
    <t>GNYGA16NLK</t>
  </si>
  <si>
    <t>BGRMN16NLK</t>
  </si>
  <si>
    <t>BGRMN27NLK</t>
  </si>
  <si>
    <t>BGBME17NLK</t>
  </si>
  <si>
    <t>KV</t>
  </si>
  <si>
    <t>HO</t>
  </si>
  <si>
    <t>A KGK által gondozott gazdasági és humán blokk tantárgyainak kódjai a műszaki szakokon</t>
  </si>
  <si>
    <t>Szabad</t>
  </si>
  <si>
    <t>szak kód</t>
  </si>
  <si>
    <t>A</t>
  </si>
  <si>
    <t>GNYGA27NLK</t>
  </si>
  <si>
    <t>BMPLO14NLK</t>
  </si>
  <si>
    <t>BMPKO14NLK</t>
  </si>
  <si>
    <t>BMPFT14NLK</t>
  </si>
  <si>
    <t>BMPET14NLK</t>
  </si>
  <si>
    <t>BMPTG14NLK</t>
  </si>
  <si>
    <t>BMPSZ14NLK</t>
  </si>
  <si>
    <t>BMPJO13NLK</t>
  </si>
  <si>
    <t>GSVEU13NLK</t>
  </si>
  <si>
    <t>Raktározástechnika</t>
  </si>
  <si>
    <t>GSVKG2A2LK</t>
  </si>
  <si>
    <t>GSVVG1A2LK</t>
  </si>
  <si>
    <t>GSVVG2A2LK</t>
  </si>
  <si>
    <t>GSVME1A2LK</t>
  </si>
  <si>
    <t>GSVKG1A2LK</t>
  </si>
  <si>
    <t>BGRRT18NLK</t>
  </si>
  <si>
    <t>BGBGB17NLK</t>
  </si>
  <si>
    <t>BAGGI18NLK</t>
  </si>
  <si>
    <t>BAGVV18NLK</t>
  </si>
  <si>
    <t>BAGMB18NLK</t>
  </si>
  <si>
    <t>BAGTF18NLK</t>
  </si>
  <si>
    <t>BAGKT18NLK</t>
  </si>
  <si>
    <t>BAGMF18NLK</t>
  </si>
  <si>
    <t>BAGAI18NLK</t>
  </si>
  <si>
    <t>Össz diff. Szakmai ism.</t>
  </si>
  <si>
    <t>BAGAT28NLK</t>
  </si>
  <si>
    <t>BAGAS18NLK</t>
  </si>
  <si>
    <t>BAGKT16NLK</t>
  </si>
  <si>
    <t>BAGCA15NLK</t>
  </si>
  <si>
    <t>BAGFT15NLK</t>
  </si>
  <si>
    <t>BAGGM16NLK</t>
  </si>
  <si>
    <t>BAGFS17NLK</t>
  </si>
  <si>
    <t>BAGFS28NLK</t>
  </si>
  <si>
    <t>BAGGR17NLK</t>
  </si>
  <si>
    <t>BAGSG18NLK</t>
  </si>
  <si>
    <t>Alakítástechn. és gép I</t>
  </si>
  <si>
    <t>Alakítástechn.és gép II</t>
  </si>
  <si>
    <t xml:space="preserve">Szakdolgozat II </t>
  </si>
  <si>
    <t>* Alakítástechn. és gépei</t>
  </si>
  <si>
    <t>* Forg.techn. szám. gépes terv.</t>
  </si>
  <si>
    <t>BGBAT15NNK</t>
  </si>
  <si>
    <t>BAGAT26NNK</t>
  </si>
  <si>
    <t>BAGAS16NNK</t>
  </si>
  <si>
    <t>BAGKT14NNK</t>
  </si>
  <si>
    <t>BAGCA14NNK</t>
  </si>
  <si>
    <t>BAGFT14NNK</t>
  </si>
  <si>
    <t>BAGGM15NNK</t>
  </si>
  <si>
    <t>BAGFS15NNK</t>
  </si>
  <si>
    <t>BAGFS26NNK</t>
  </si>
  <si>
    <t>B??GR15NNK</t>
  </si>
  <si>
    <t>BAGSG16NNK</t>
  </si>
  <si>
    <t>BGRSD26NNK</t>
  </si>
  <si>
    <t>Minta tanterv         Gépészmérnök Szak      CAD/CAM Szakirány    (Levelező)</t>
  </si>
  <si>
    <t>Előtanulmányok                                     Gépészmérnök Szak       CAD/CAM (Levelező)</t>
  </si>
  <si>
    <t>GSVKG1A2NK</t>
  </si>
  <si>
    <t>GSVKG2A2NK</t>
  </si>
  <si>
    <t>GSVVG1A2NK</t>
  </si>
  <si>
    <t>GSVVG2A2NK</t>
  </si>
  <si>
    <t>BGRKV15NNK</t>
  </si>
  <si>
    <t>Környezetvédelem</t>
  </si>
  <si>
    <t>Termikus a.techn. szám. terv.</t>
  </si>
  <si>
    <t>BAGTA14NLK</t>
  </si>
  <si>
    <t>BAGKA14NLK</t>
  </si>
  <si>
    <t>Képlékenya. techn. és szersz.</t>
  </si>
  <si>
    <t>BAGHS14NLK</t>
  </si>
  <si>
    <t>Hegesztett szerk. tervezése</t>
  </si>
  <si>
    <t>BAGHG15NLK</t>
  </si>
  <si>
    <t>Hegesztés gépesítése és aut.</t>
  </si>
  <si>
    <t>BAGKF14NLK</t>
  </si>
  <si>
    <t>Korszerű felületnemesítő eljár.</t>
  </si>
  <si>
    <t>BAGSA14NNK</t>
  </si>
  <si>
    <t>Számítógépes anyagvál. Alapjai</t>
  </si>
  <si>
    <t>BAGAM14NNK</t>
  </si>
  <si>
    <t>A. tudományi modellezés és szim.</t>
  </si>
  <si>
    <t>GSVEU1VNLK</t>
  </si>
  <si>
    <t>BGBME1VNLK</t>
  </si>
  <si>
    <t>BGBAG1VNLK</t>
  </si>
  <si>
    <t>BGBSM1VNLK</t>
  </si>
  <si>
    <t>BGRRT1VNLK</t>
  </si>
  <si>
    <t>BGBGB1VNLK</t>
  </si>
  <si>
    <t>BAGAI1VNLK</t>
  </si>
  <si>
    <t>BAGGI1VNLK</t>
  </si>
  <si>
    <t>BAGVV1VNLK</t>
  </si>
  <si>
    <t>BAGMB1VNLK</t>
  </si>
  <si>
    <t>BAGTF1VNLK</t>
  </si>
  <si>
    <t>BAGKT1VNLK</t>
  </si>
  <si>
    <t>BAGMF1VNLK</t>
  </si>
  <si>
    <t>BAGSA1VNNK</t>
  </si>
  <si>
    <t>BAGAM1VNNK</t>
  </si>
  <si>
    <t>BAGTA1VNLK</t>
  </si>
  <si>
    <t>BMPSZ1VNLK</t>
  </si>
  <si>
    <t>BMPLO1VNLK</t>
  </si>
  <si>
    <t>BMPKO1VNLK</t>
  </si>
  <si>
    <t>BMPFT1VNLK</t>
  </si>
  <si>
    <t>BMPET1VNLK</t>
  </si>
  <si>
    <t>BMPTG1VNLK</t>
  </si>
  <si>
    <t>BGBFV1VNLK</t>
  </si>
  <si>
    <t>BGBSJ1VNLK</t>
  </si>
  <si>
    <t>GNYGN1VNLK</t>
  </si>
  <si>
    <t>GNYGA1VNLK</t>
  </si>
  <si>
    <t>BGRKV1VNNK</t>
  </si>
  <si>
    <t>BAGKA1VNLK</t>
  </si>
  <si>
    <t>BAGHS1VNLK</t>
  </si>
  <si>
    <t>BAGHG1VNLK</t>
  </si>
  <si>
    <t>BAGKF1VNLK</t>
  </si>
  <si>
    <t>BMPJO1VNLK</t>
  </si>
  <si>
    <t>GNYGN2VNLK</t>
  </si>
  <si>
    <t>GNYGA2VNLK</t>
  </si>
  <si>
    <t>NMSMA1PNLK</t>
  </si>
  <si>
    <t>NMSMA2PNLK</t>
  </si>
  <si>
    <t>NMSMASPNLK</t>
  </si>
  <si>
    <t>NMSIA1PNLK</t>
  </si>
  <si>
    <t>NMSIALPNLK</t>
  </si>
  <si>
    <t>NMSIA2PNLK</t>
  </si>
  <si>
    <t>BAGAT17NLK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</si>
</sst>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20"/>
      <color indexed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i/>
      <sz val="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sz val="6"/>
      <color indexed="10"/>
      <name val="Arial CE"/>
      <family val="2"/>
    </font>
    <font>
      <sz val="7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7" xfId="0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8" fillId="0" borderId="14" xfId="0" applyFont="1" applyFill="1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4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8" fillId="0" borderId="41" xfId="0" applyFont="1" applyBorder="1" applyAlignment="1">
      <alignment horizontal="left"/>
    </xf>
    <xf numFmtId="0" fontId="8" fillId="0" borderId="24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2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2" borderId="51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0" borderId="52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 vertical="center"/>
    </xf>
    <xf numFmtId="0" fontId="8" fillId="0" borderId="54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3" borderId="56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2" borderId="4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3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65" xfId="0" applyFont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/>
    </xf>
    <xf numFmtId="0" fontId="8" fillId="0" borderId="64" xfId="0" applyFont="1" applyBorder="1" applyAlignment="1">
      <alignment/>
    </xf>
    <xf numFmtId="0" fontId="8" fillId="0" borderId="6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12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69" xfId="0" applyFont="1" applyBorder="1" applyAlignment="1">
      <alignment/>
    </xf>
    <xf numFmtId="0" fontId="7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71" xfId="0" applyFont="1" applyBorder="1" applyAlignment="1">
      <alignment/>
    </xf>
    <xf numFmtId="0" fontId="12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55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6" xfId="0" applyFont="1" applyBorder="1" applyAlignment="1">
      <alignment/>
    </xf>
    <xf numFmtId="0" fontId="12" fillId="0" borderId="77" xfId="0" applyFont="1" applyBorder="1" applyAlignment="1">
      <alignment/>
    </xf>
    <xf numFmtId="0" fontId="7" fillId="0" borderId="77" xfId="0" applyFont="1" applyBorder="1" applyAlignment="1">
      <alignment/>
    </xf>
    <xf numFmtId="0" fontId="12" fillId="0" borderId="21" xfId="0" applyFont="1" applyFill="1" applyBorder="1" applyAlignment="1">
      <alignment vertical="center"/>
    </xf>
    <xf numFmtId="0" fontId="7" fillId="0" borderId="78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7" fillId="0" borderId="78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2" fillId="0" borderId="2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60" xfId="0" applyFont="1" applyBorder="1" applyAlignment="1">
      <alignment/>
    </xf>
    <xf numFmtId="0" fontId="12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7" fillId="0" borderId="85" xfId="0" applyFont="1" applyBorder="1" applyAlignment="1">
      <alignment/>
    </xf>
    <xf numFmtId="0" fontId="8" fillId="2" borderId="86" xfId="0" applyFont="1" applyFill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13" xfId="0" applyBorder="1" applyAlignment="1">
      <alignment/>
    </xf>
    <xf numFmtId="0" fontId="0" fillId="0" borderId="60" xfId="0" applyBorder="1" applyAlignment="1">
      <alignment/>
    </xf>
    <xf numFmtId="0" fontId="8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6" xfId="0" applyFont="1" applyBorder="1" applyAlignment="1">
      <alignment vertical="center"/>
    </xf>
    <xf numFmtId="0" fontId="14" fillId="0" borderId="70" xfId="0" applyFont="1" applyBorder="1" applyAlignment="1">
      <alignment horizontal="left"/>
    </xf>
    <xf numFmtId="0" fontId="14" fillId="0" borderId="28" xfId="0" applyFont="1" applyBorder="1" applyAlignment="1">
      <alignment/>
    </xf>
    <xf numFmtId="0" fontId="13" fillId="0" borderId="53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vertical="center"/>
    </xf>
    <xf numFmtId="0" fontId="8" fillId="0" borderId="2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4" fillId="4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5" borderId="2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4" fillId="5" borderId="24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6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4" borderId="2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6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9"/>
  <sheetViews>
    <sheetView tabSelected="1" zoomScale="120" zoomScaleNormal="120" workbookViewId="0" topLeftCell="A1">
      <selection activeCell="A1" sqref="A1:AR1"/>
    </sheetView>
  </sheetViews>
  <sheetFormatPr defaultColWidth="9.00390625" defaultRowHeight="12.75"/>
  <cols>
    <col min="2" max="2" width="19.875" style="0" customWidth="1"/>
    <col min="3" max="3" width="3.00390625" style="0" customWidth="1"/>
    <col min="4" max="26" width="2.25390625" style="0" customWidth="1"/>
    <col min="27" max="27" width="3.125" style="0" customWidth="1"/>
    <col min="28" max="28" width="2.75390625" style="0" customWidth="1"/>
    <col min="29" max="44" width="2.25390625" style="0" customWidth="1"/>
    <col min="45" max="45" width="10.00390625" style="0" customWidth="1"/>
  </cols>
  <sheetData>
    <row r="1" spans="1:44" ht="13.5" thickBot="1">
      <c r="A1" s="336" t="s">
        <v>333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8"/>
    </row>
    <row r="2" spans="1:45" ht="12.75" hidden="1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5"/>
      <c r="AS2" s="35"/>
    </row>
    <row r="3" spans="1:45" ht="12.75" hidden="1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5"/>
      <c r="AS3" s="35"/>
    </row>
    <row r="4" spans="1:45" ht="12.75" hidden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5"/>
      <c r="AS4" s="35"/>
    </row>
    <row r="5" spans="1:45" ht="12.75" hidden="1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5"/>
      <c r="AS5" s="35"/>
    </row>
    <row r="6" spans="1:45" ht="12.75" hidden="1">
      <c r="A6" s="3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5"/>
      <c r="AS6" s="35"/>
    </row>
    <row r="7" spans="1:44" ht="12.75">
      <c r="A7" s="316" t="s">
        <v>0</v>
      </c>
      <c r="B7" s="322" t="s">
        <v>1</v>
      </c>
      <c r="C7" s="343" t="s">
        <v>251</v>
      </c>
      <c r="D7" s="329" t="s">
        <v>2</v>
      </c>
      <c r="E7" s="344" t="s">
        <v>3</v>
      </c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5"/>
    </row>
    <row r="8" spans="1:44" ht="12.75">
      <c r="A8" s="317"/>
      <c r="B8" s="323"/>
      <c r="C8" s="330"/>
      <c r="D8" s="330"/>
      <c r="E8" s="333" t="s">
        <v>5</v>
      </c>
      <c r="F8" s="333"/>
      <c r="G8" s="333"/>
      <c r="H8" s="333"/>
      <c r="I8" s="335"/>
      <c r="J8" s="319" t="s">
        <v>6</v>
      </c>
      <c r="K8" s="320"/>
      <c r="L8" s="320"/>
      <c r="M8" s="320"/>
      <c r="N8" s="321"/>
      <c r="O8" s="332" t="s">
        <v>7</v>
      </c>
      <c r="P8" s="333"/>
      <c r="Q8" s="333"/>
      <c r="R8" s="333"/>
      <c r="S8" s="335"/>
      <c r="T8" s="332" t="s">
        <v>8</v>
      </c>
      <c r="U8" s="333"/>
      <c r="V8" s="333"/>
      <c r="W8" s="333"/>
      <c r="X8" s="335"/>
      <c r="Y8" s="332" t="s">
        <v>9</v>
      </c>
      <c r="Z8" s="333"/>
      <c r="AA8" s="333"/>
      <c r="AB8" s="333"/>
      <c r="AC8" s="335"/>
      <c r="AD8" s="332" t="s">
        <v>10</v>
      </c>
      <c r="AE8" s="333"/>
      <c r="AF8" s="333"/>
      <c r="AG8" s="333"/>
      <c r="AH8" s="335"/>
      <c r="AI8" s="332" t="s">
        <v>252</v>
      </c>
      <c r="AJ8" s="333"/>
      <c r="AK8" s="333"/>
      <c r="AL8" s="333"/>
      <c r="AM8" s="335"/>
      <c r="AN8" s="332" t="s">
        <v>253</v>
      </c>
      <c r="AO8" s="333"/>
      <c r="AP8" s="333"/>
      <c r="AQ8" s="333"/>
      <c r="AR8" s="334"/>
    </row>
    <row r="9" spans="1:44" ht="13.5" thickBot="1">
      <c r="A9" s="318"/>
      <c r="B9" s="324"/>
      <c r="C9" s="331"/>
      <c r="D9" s="331"/>
      <c r="E9" s="188" t="s">
        <v>11</v>
      </c>
      <c r="F9" s="189" t="s">
        <v>12</v>
      </c>
      <c r="G9" s="189" t="s">
        <v>13</v>
      </c>
      <c r="H9" s="189" t="s">
        <v>14</v>
      </c>
      <c r="I9" s="190" t="s">
        <v>15</v>
      </c>
      <c r="J9" s="189" t="s">
        <v>11</v>
      </c>
      <c r="K9" s="189" t="s">
        <v>12</v>
      </c>
      <c r="L9" s="189" t="s">
        <v>13</v>
      </c>
      <c r="M9" s="189" t="s">
        <v>14</v>
      </c>
      <c r="N9" s="190" t="s">
        <v>15</v>
      </c>
      <c r="O9" s="188" t="s">
        <v>11</v>
      </c>
      <c r="P9" s="189" t="s">
        <v>12</v>
      </c>
      <c r="Q9" s="189" t="s">
        <v>13</v>
      </c>
      <c r="R9" s="189" t="s">
        <v>14</v>
      </c>
      <c r="S9" s="190" t="s">
        <v>15</v>
      </c>
      <c r="T9" s="188" t="s">
        <v>11</v>
      </c>
      <c r="U9" s="189" t="s">
        <v>12</v>
      </c>
      <c r="V9" s="189" t="s">
        <v>13</v>
      </c>
      <c r="W9" s="189" t="s">
        <v>14</v>
      </c>
      <c r="X9" s="190" t="s">
        <v>15</v>
      </c>
      <c r="Y9" s="188" t="s">
        <v>11</v>
      </c>
      <c r="Z9" s="189" t="s">
        <v>12</v>
      </c>
      <c r="AA9" s="189" t="s">
        <v>13</v>
      </c>
      <c r="AB9" s="189" t="s">
        <v>14</v>
      </c>
      <c r="AC9" s="190" t="s">
        <v>15</v>
      </c>
      <c r="AD9" s="188" t="s">
        <v>11</v>
      </c>
      <c r="AE9" s="189" t="s">
        <v>12</v>
      </c>
      <c r="AF9" s="189" t="s">
        <v>13</v>
      </c>
      <c r="AG9" s="189" t="s">
        <v>14</v>
      </c>
      <c r="AH9" s="190" t="s">
        <v>15</v>
      </c>
      <c r="AI9" s="188" t="s">
        <v>11</v>
      </c>
      <c r="AJ9" s="189" t="s">
        <v>12</v>
      </c>
      <c r="AK9" s="189" t="s">
        <v>13</v>
      </c>
      <c r="AL9" s="189" t="s">
        <v>14</v>
      </c>
      <c r="AM9" s="190" t="s">
        <v>15</v>
      </c>
      <c r="AN9" s="188" t="s">
        <v>11</v>
      </c>
      <c r="AO9" s="189" t="s">
        <v>12</v>
      </c>
      <c r="AP9" s="189" t="s">
        <v>13</v>
      </c>
      <c r="AQ9" s="189" t="s">
        <v>14</v>
      </c>
      <c r="AR9" s="202" t="s">
        <v>15</v>
      </c>
    </row>
    <row r="10" spans="1:44" ht="24.75" customHeight="1" thickBot="1">
      <c r="A10" s="47"/>
      <c r="B10" s="48" t="s">
        <v>193</v>
      </c>
      <c r="C10" s="49"/>
      <c r="D10" s="50"/>
      <c r="E10" s="51"/>
      <c r="F10" s="51"/>
      <c r="G10" s="51"/>
      <c r="H10" s="51"/>
      <c r="I10" s="52"/>
      <c r="J10" s="51"/>
      <c r="K10" s="51"/>
      <c r="L10" s="51"/>
      <c r="M10" s="51"/>
      <c r="N10" s="52"/>
      <c r="O10" s="53"/>
      <c r="P10" s="51"/>
      <c r="Q10" s="51"/>
      <c r="R10" s="51"/>
      <c r="S10" s="52"/>
      <c r="T10" s="53"/>
      <c r="U10" s="51"/>
      <c r="V10" s="51"/>
      <c r="W10" s="51"/>
      <c r="X10" s="52"/>
      <c r="Y10" s="53"/>
      <c r="Z10" s="51"/>
      <c r="AA10" s="51"/>
      <c r="AB10" s="51"/>
      <c r="AC10" s="52"/>
      <c r="AD10" s="53"/>
      <c r="AE10" s="51"/>
      <c r="AF10" s="51"/>
      <c r="AG10" s="51"/>
      <c r="AH10" s="52"/>
      <c r="AI10" s="53"/>
      <c r="AJ10" s="51"/>
      <c r="AK10" s="51"/>
      <c r="AL10" s="51"/>
      <c r="AM10" s="52"/>
      <c r="AN10" s="53"/>
      <c r="AO10" s="51"/>
      <c r="AP10" s="51"/>
      <c r="AQ10" s="51"/>
      <c r="AR10" s="203"/>
    </row>
    <row r="11" spans="1:44" ht="12.75">
      <c r="A11" s="293" t="s">
        <v>389</v>
      </c>
      <c r="B11" s="55" t="s">
        <v>17</v>
      </c>
      <c r="C11" s="56">
        <f>E11+F11+G11+J11+K11+L11+O11+P11+Q11+T11+U11+V11+Y11+Z11+AA11+AD11+AE11+AF11+AI11+AJ11+AK11+AN11+AO11+AP11</f>
        <v>18</v>
      </c>
      <c r="D11" s="57">
        <v>5</v>
      </c>
      <c r="E11" s="58">
        <v>12</v>
      </c>
      <c r="F11" s="58">
        <v>6</v>
      </c>
      <c r="G11" s="58">
        <v>0</v>
      </c>
      <c r="H11" s="58" t="s">
        <v>18</v>
      </c>
      <c r="I11" s="59">
        <v>5</v>
      </c>
      <c r="J11" s="58"/>
      <c r="K11" s="58"/>
      <c r="L11" s="58"/>
      <c r="M11" s="58"/>
      <c r="N11" s="59"/>
      <c r="O11" s="60"/>
      <c r="P11" s="58"/>
      <c r="Q11" s="58"/>
      <c r="R11" s="58"/>
      <c r="S11" s="59"/>
      <c r="T11" s="60"/>
      <c r="U11" s="58"/>
      <c r="V11" s="58"/>
      <c r="W11" s="58"/>
      <c r="X11" s="59"/>
      <c r="Y11" s="60"/>
      <c r="Z11" s="58"/>
      <c r="AA11" s="58"/>
      <c r="AB11" s="58"/>
      <c r="AC11" s="59"/>
      <c r="AD11" s="60"/>
      <c r="AE11" s="58"/>
      <c r="AF11" s="58"/>
      <c r="AG11" s="58"/>
      <c r="AH11" s="59"/>
      <c r="AI11" s="60"/>
      <c r="AJ11" s="58"/>
      <c r="AK11" s="58"/>
      <c r="AL11" s="58"/>
      <c r="AM11" s="59"/>
      <c r="AN11" s="60"/>
      <c r="AO11" s="58"/>
      <c r="AP11" s="58"/>
      <c r="AQ11" s="58"/>
      <c r="AR11" s="204"/>
    </row>
    <row r="12" spans="1:44" ht="12.75">
      <c r="A12" s="294" t="s">
        <v>390</v>
      </c>
      <c r="B12" s="62" t="s">
        <v>20</v>
      </c>
      <c r="C12" s="63">
        <f>E12+F12+G12+J12+K12+L12+O12+P12+Q12+T12+U12+V12+Y12+Z12+AA12+AD12+AE12+AF12+AI12+AJ12+AK12+AN12+AO12+AP12</f>
        <v>18</v>
      </c>
      <c r="D12" s="64">
        <v>5</v>
      </c>
      <c r="E12" s="65"/>
      <c r="F12" s="65"/>
      <c r="G12" s="65"/>
      <c r="H12" s="65"/>
      <c r="I12" s="66"/>
      <c r="J12" s="65">
        <v>12</v>
      </c>
      <c r="K12" s="65">
        <v>6</v>
      </c>
      <c r="L12" s="65">
        <v>0</v>
      </c>
      <c r="M12" s="65" t="s">
        <v>21</v>
      </c>
      <c r="N12" s="66">
        <v>5</v>
      </c>
      <c r="O12" s="67"/>
      <c r="P12" s="65"/>
      <c r="Q12" s="65"/>
      <c r="R12" s="65"/>
      <c r="S12" s="66"/>
      <c r="T12" s="67"/>
      <c r="U12" s="65"/>
      <c r="V12" s="65"/>
      <c r="W12" s="65"/>
      <c r="X12" s="66"/>
      <c r="Y12" s="67"/>
      <c r="Z12" s="65"/>
      <c r="AA12" s="65"/>
      <c r="AB12" s="65"/>
      <c r="AC12" s="66"/>
      <c r="AD12" s="67"/>
      <c r="AE12" s="65"/>
      <c r="AF12" s="65"/>
      <c r="AG12" s="65"/>
      <c r="AH12" s="66"/>
      <c r="AI12" s="67"/>
      <c r="AJ12" s="65"/>
      <c r="AK12" s="65"/>
      <c r="AL12" s="65"/>
      <c r="AM12" s="66"/>
      <c r="AN12" s="67"/>
      <c r="AO12" s="65"/>
      <c r="AP12" s="65"/>
      <c r="AQ12" s="65"/>
      <c r="AR12" s="205"/>
    </row>
    <row r="13" spans="1:44" ht="12.75">
      <c r="A13" s="294" t="s">
        <v>391</v>
      </c>
      <c r="B13" s="62" t="s">
        <v>23</v>
      </c>
      <c r="C13" s="63">
        <f aca="true" t="shared" si="0" ref="C13:C21">E13+F13+G13+J13+K13+L13+O13+P13+Q13+T13+U13+V13+Y13+Z13+AA13+AD13+AE13+AF13+AI13+AJ13+AK13+AN13+AO13+AP13</f>
        <v>0</v>
      </c>
      <c r="D13" s="64">
        <v>3</v>
      </c>
      <c r="E13" s="65"/>
      <c r="F13" s="65"/>
      <c r="G13" s="65"/>
      <c r="H13" s="65"/>
      <c r="I13" s="66"/>
      <c r="J13" s="65">
        <v>0</v>
      </c>
      <c r="K13" s="65">
        <v>0</v>
      </c>
      <c r="L13" s="65">
        <v>0</v>
      </c>
      <c r="M13" s="65" t="s">
        <v>24</v>
      </c>
      <c r="N13" s="66">
        <v>3</v>
      </c>
      <c r="O13" s="67"/>
      <c r="P13" s="65"/>
      <c r="Q13" s="65"/>
      <c r="R13" s="65"/>
      <c r="S13" s="66"/>
      <c r="T13" s="67"/>
      <c r="U13" s="65"/>
      <c r="V13" s="65"/>
      <c r="W13" s="65"/>
      <c r="X13" s="66"/>
      <c r="Y13" s="67"/>
      <c r="Z13" s="65"/>
      <c r="AA13" s="65"/>
      <c r="AB13" s="65"/>
      <c r="AC13" s="66"/>
      <c r="AD13" s="67"/>
      <c r="AE13" s="65"/>
      <c r="AF13" s="65"/>
      <c r="AG13" s="65"/>
      <c r="AH13" s="66"/>
      <c r="AI13" s="67"/>
      <c r="AJ13" s="65"/>
      <c r="AK13" s="65"/>
      <c r="AL13" s="65"/>
      <c r="AM13" s="66"/>
      <c r="AN13" s="67"/>
      <c r="AO13" s="65"/>
      <c r="AP13" s="65"/>
      <c r="AQ13" s="65"/>
      <c r="AR13" s="205"/>
    </row>
    <row r="14" spans="1:44" ht="12.75">
      <c r="A14" s="61" t="s">
        <v>255</v>
      </c>
      <c r="B14" s="62" t="s">
        <v>26</v>
      </c>
      <c r="C14" s="63">
        <f t="shared" si="0"/>
        <v>9</v>
      </c>
      <c r="D14" s="64">
        <v>3</v>
      </c>
      <c r="E14" s="65">
        <v>9</v>
      </c>
      <c r="F14" s="65">
        <v>0</v>
      </c>
      <c r="G14" s="65">
        <v>0</v>
      </c>
      <c r="H14" s="65" t="s">
        <v>18</v>
      </c>
      <c r="I14" s="66">
        <v>3</v>
      </c>
      <c r="J14" s="68"/>
      <c r="K14" s="68"/>
      <c r="L14" s="68"/>
      <c r="M14" s="68"/>
      <c r="N14" s="68"/>
      <c r="O14" s="67"/>
      <c r="P14" s="65"/>
      <c r="Q14" s="65"/>
      <c r="R14" s="65"/>
      <c r="S14" s="66"/>
      <c r="T14" s="67"/>
      <c r="U14" s="65"/>
      <c r="V14" s="65"/>
      <c r="W14" s="65"/>
      <c r="X14" s="66"/>
      <c r="Y14" s="67"/>
      <c r="Z14" s="65"/>
      <c r="AA14" s="65"/>
      <c r="AB14" s="65"/>
      <c r="AC14" s="66"/>
      <c r="AD14" s="67"/>
      <c r="AE14" s="65"/>
      <c r="AF14" s="65"/>
      <c r="AG14" s="65"/>
      <c r="AH14" s="66"/>
      <c r="AI14" s="67"/>
      <c r="AJ14" s="65"/>
      <c r="AK14" s="65"/>
      <c r="AL14" s="65"/>
      <c r="AM14" s="66"/>
      <c r="AN14" s="67"/>
      <c r="AO14" s="65"/>
      <c r="AP14" s="65"/>
      <c r="AQ14" s="65"/>
      <c r="AR14" s="205"/>
    </row>
    <row r="15" spans="1:44" ht="12.75">
      <c r="A15" s="61" t="s">
        <v>254</v>
      </c>
      <c r="B15" s="62" t="s">
        <v>28</v>
      </c>
      <c r="C15" s="63">
        <f t="shared" si="0"/>
        <v>9</v>
      </c>
      <c r="D15" s="64">
        <v>2</v>
      </c>
      <c r="E15" s="68"/>
      <c r="F15" s="68"/>
      <c r="G15" s="68"/>
      <c r="H15" s="68"/>
      <c r="I15" s="69"/>
      <c r="J15" s="65">
        <v>6</v>
      </c>
      <c r="K15" s="65">
        <v>0</v>
      </c>
      <c r="L15" s="65">
        <v>3</v>
      </c>
      <c r="M15" s="65" t="s">
        <v>21</v>
      </c>
      <c r="N15" s="66">
        <v>2</v>
      </c>
      <c r="O15" s="67"/>
      <c r="P15" s="65"/>
      <c r="Q15" s="65"/>
      <c r="R15" s="65"/>
      <c r="S15" s="66"/>
      <c r="T15" s="67"/>
      <c r="U15" s="65"/>
      <c r="V15" s="65"/>
      <c r="W15" s="65"/>
      <c r="X15" s="66"/>
      <c r="Y15" s="67"/>
      <c r="Z15" s="65"/>
      <c r="AA15" s="65"/>
      <c r="AB15" s="65"/>
      <c r="AC15" s="66"/>
      <c r="AD15" s="67"/>
      <c r="AE15" s="65"/>
      <c r="AF15" s="65"/>
      <c r="AG15" s="65"/>
      <c r="AH15" s="66"/>
      <c r="AI15" s="67"/>
      <c r="AJ15" s="65"/>
      <c r="AK15" s="65"/>
      <c r="AL15" s="65"/>
      <c r="AM15" s="66"/>
      <c r="AN15" s="67"/>
      <c r="AO15" s="65"/>
      <c r="AP15" s="65"/>
      <c r="AQ15" s="65"/>
      <c r="AR15" s="205"/>
    </row>
    <row r="16" spans="1:44" ht="12.75">
      <c r="A16" s="61" t="s">
        <v>235</v>
      </c>
      <c r="B16" s="62" t="s">
        <v>30</v>
      </c>
      <c r="C16" s="63">
        <f t="shared" si="0"/>
        <v>12</v>
      </c>
      <c r="D16" s="64">
        <v>4</v>
      </c>
      <c r="E16" s="65">
        <v>6</v>
      </c>
      <c r="F16" s="65">
        <v>6</v>
      </c>
      <c r="G16" s="65">
        <v>0</v>
      </c>
      <c r="H16" s="65" t="s">
        <v>18</v>
      </c>
      <c r="I16" s="66">
        <v>4</v>
      </c>
      <c r="J16" s="65"/>
      <c r="K16" s="65"/>
      <c r="L16" s="65"/>
      <c r="M16" s="65"/>
      <c r="N16" s="66"/>
      <c r="O16" s="67"/>
      <c r="P16" s="65"/>
      <c r="Q16" s="65"/>
      <c r="R16" s="65"/>
      <c r="S16" s="66"/>
      <c r="T16" s="67"/>
      <c r="U16" s="65"/>
      <c r="V16" s="65"/>
      <c r="W16" s="65"/>
      <c r="X16" s="66"/>
      <c r="Y16" s="67"/>
      <c r="Z16" s="65"/>
      <c r="AA16" s="65"/>
      <c r="AB16" s="65"/>
      <c r="AC16" s="66"/>
      <c r="AD16" s="67"/>
      <c r="AE16" s="65"/>
      <c r="AF16" s="65"/>
      <c r="AG16" s="65"/>
      <c r="AH16" s="66"/>
      <c r="AI16" s="67"/>
      <c r="AJ16" s="65"/>
      <c r="AK16" s="65"/>
      <c r="AL16" s="65"/>
      <c r="AM16" s="66"/>
      <c r="AN16" s="67"/>
      <c r="AO16" s="65"/>
      <c r="AP16" s="65"/>
      <c r="AQ16" s="65"/>
      <c r="AR16" s="205"/>
    </row>
    <row r="17" spans="1:44" ht="12.75">
      <c r="A17" s="61" t="s">
        <v>236</v>
      </c>
      <c r="B17" s="62" t="s">
        <v>32</v>
      </c>
      <c r="C17" s="70">
        <f t="shared" si="0"/>
        <v>12</v>
      </c>
      <c r="D17" s="64">
        <v>3</v>
      </c>
      <c r="E17" s="65"/>
      <c r="F17" s="65"/>
      <c r="G17" s="65"/>
      <c r="H17" s="65"/>
      <c r="I17" s="66"/>
      <c r="J17" s="65">
        <v>6</v>
      </c>
      <c r="K17" s="65">
        <v>6</v>
      </c>
      <c r="L17" s="65">
        <v>0</v>
      </c>
      <c r="M17" s="65" t="s">
        <v>21</v>
      </c>
      <c r="N17" s="66">
        <v>3</v>
      </c>
      <c r="O17" s="67"/>
      <c r="P17" s="65"/>
      <c r="Q17" s="65"/>
      <c r="R17" s="65"/>
      <c r="S17" s="66"/>
      <c r="T17" s="67"/>
      <c r="U17" s="65"/>
      <c r="V17" s="65"/>
      <c r="W17" s="65"/>
      <c r="X17" s="66"/>
      <c r="Y17" s="67"/>
      <c r="Z17" s="65"/>
      <c r="AA17" s="65"/>
      <c r="AB17" s="65"/>
      <c r="AC17" s="66"/>
      <c r="AD17" s="67"/>
      <c r="AE17" s="65"/>
      <c r="AF17" s="65"/>
      <c r="AG17" s="65"/>
      <c r="AH17" s="66"/>
      <c r="AI17" s="67"/>
      <c r="AJ17" s="65"/>
      <c r="AK17" s="65"/>
      <c r="AL17" s="65"/>
      <c r="AM17" s="66"/>
      <c r="AN17" s="67"/>
      <c r="AO17" s="65"/>
      <c r="AP17" s="65"/>
      <c r="AQ17" s="65"/>
      <c r="AR17" s="205"/>
    </row>
    <row r="18" spans="1:44" ht="12.75">
      <c r="A18" s="61" t="s">
        <v>237</v>
      </c>
      <c r="B18" s="62" t="s">
        <v>34</v>
      </c>
      <c r="C18" s="63">
        <f t="shared" si="0"/>
        <v>12</v>
      </c>
      <c r="D18" s="64">
        <v>3</v>
      </c>
      <c r="E18" s="65"/>
      <c r="F18" s="65"/>
      <c r="G18" s="65"/>
      <c r="H18" s="65"/>
      <c r="I18" s="66"/>
      <c r="J18" s="65"/>
      <c r="K18" s="65"/>
      <c r="L18" s="65"/>
      <c r="M18" s="65"/>
      <c r="N18" s="66"/>
      <c r="O18" s="67">
        <v>6</v>
      </c>
      <c r="P18" s="65">
        <v>6</v>
      </c>
      <c r="Q18" s="65">
        <v>0</v>
      </c>
      <c r="R18" s="65" t="s">
        <v>21</v>
      </c>
      <c r="S18" s="66">
        <v>3</v>
      </c>
      <c r="T18" s="67"/>
      <c r="U18" s="65"/>
      <c r="V18" s="65"/>
      <c r="W18" s="65"/>
      <c r="X18" s="66"/>
      <c r="Y18" s="67"/>
      <c r="Z18" s="65"/>
      <c r="AA18" s="65"/>
      <c r="AB18" s="65"/>
      <c r="AC18" s="66"/>
      <c r="AD18" s="67"/>
      <c r="AE18" s="65"/>
      <c r="AF18" s="65"/>
      <c r="AG18" s="65"/>
      <c r="AH18" s="66"/>
      <c r="AI18" s="67"/>
      <c r="AJ18" s="65"/>
      <c r="AK18" s="65"/>
      <c r="AL18" s="65"/>
      <c r="AM18" s="66"/>
      <c r="AN18" s="67"/>
      <c r="AO18" s="65"/>
      <c r="AP18" s="65"/>
      <c r="AQ18" s="65"/>
      <c r="AR18" s="205"/>
    </row>
    <row r="19" spans="1:44" ht="12.75">
      <c r="A19" s="71" t="s">
        <v>238</v>
      </c>
      <c r="B19" s="63" t="s">
        <v>36</v>
      </c>
      <c r="C19" s="63">
        <f t="shared" si="0"/>
        <v>0</v>
      </c>
      <c r="D19" s="64">
        <v>3</v>
      </c>
      <c r="E19" s="72"/>
      <c r="F19" s="72"/>
      <c r="G19" s="72"/>
      <c r="H19" s="72"/>
      <c r="I19" s="73"/>
      <c r="J19" s="72"/>
      <c r="K19" s="72"/>
      <c r="L19" s="72"/>
      <c r="M19" s="72"/>
      <c r="N19" s="73"/>
      <c r="O19" s="74">
        <v>0</v>
      </c>
      <c r="P19" s="72">
        <v>0</v>
      </c>
      <c r="Q19" s="72">
        <v>0</v>
      </c>
      <c r="R19" s="72" t="s">
        <v>24</v>
      </c>
      <c r="S19" s="73">
        <v>3</v>
      </c>
      <c r="T19" s="74"/>
      <c r="U19" s="72"/>
      <c r="V19" s="72"/>
      <c r="W19" s="72"/>
      <c r="X19" s="73"/>
      <c r="Y19" s="74"/>
      <c r="Z19" s="72"/>
      <c r="AA19" s="72"/>
      <c r="AB19" s="72"/>
      <c r="AC19" s="73"/>
      <c r="AD19" s="74"/>
      <c r="AE19" s="72"/>
      <c r="AF19" s="72"/>
      <c r="AG19" s="72"/>
      <c r="AH19" s="73"/>
      <c r="AI19" s="74"/>
      <c r="AJ19" s="72"/>
      <c r="AK19" s="72"/>
      <c r="AL19" s="72"/>
      <c r="AM19" s="73"/>
      <c r="AN19" s="74"/>
      <c r="AO19" s="72"/>
      <c r="AP19" s="72"/>
      <c r="AQ19" s="72"/>
      <c r="AR19" s="206"/>
    </row>
    <row r="20" spans="1:44" ht="12.75">
      <c r="A20" s="75" t="s">
        <v>256</v>
      </c>
      <c r="B20" s="76" t="s">
        <v>195</v>
      </c>
      <c r="C20" s="63">
        <f t="shared" si="0"/>
        <v>9</v>
      </c>
      <c r="D20" s="77">
        <v>2</v>
      </c>
      <c r="E20" s="78"/>
      <c r="F20" s="78"/>
      <c r="G20" s="78"/>
      <c r="H20" s="78"/>
      <c r="I20" s="79"/>
      <c r="J20" s="78"/>
      <c r="K20" s="78"/>
      <c r="L20" s="78"/>
      <c r="M20" s="78"/>
      <c r="N20" s="79"/>
      <c r="O20" s="80">
        <v>9</v>
      </c>
      <c r="P20" s="78">
        <v>0</v>
      </c>
      <c r="Q20" s="78">
        <v>0</v>
      </c>
      <c r="R20" s="78" t="s">
        <v>18</v>
      </c>
      <c r="S20" s="79">
        <v>2</v>
      </c>
      <c r="T20" s="80"/>
      <c r="U20" s="78"/>
      <c r="V20" s="78"/>
      <c r="W20" s="78"/>
      <c r="X20" s="79"/>
      <c r="Y20" s="80"/>
      <c r="Z20" s="78"/>
      <c r="AA20" s="78"/>
      <c r="AB20" s="78"/>
      <c r="AC20" s="79"/>
      <c r="AD20" s="80"/>
      <c r="AE20" s="78"/>
      <c r="AF20" s="78"/>
      <c r="AG20" s="78"/>
      <c r="AH20" s="79"/>
      <c r="AI20" s="80"/>
      <c r="AJ20" s="78"/>
      <c r="AK20" s="78"/>
      <c r="AL20" s="78"/>
      <c r="AM20" s="79"/>
      <c r="AN20" s="80"/>
      <c r="AO20" s="78"/>
      <c r="AP20" s="78"/>
      <c r="AQ20" s="78"/>
      <c r="AR20" s="207"/>
    </row>
    <row r="21" spans="1:44" ht="13.5" thickBot="1">
      <c r="A21" s="81" t="s">
        <v>257</v>
      </c>
      <c r="B21" s="82" t="s">
        <v>196</v>
      </c>
      <c r="C21" s="83">
        <f t="shared" si="0"/>
        <v>12</v>
      </c>
      <c r="D21" s="83">
        <v>3</v>
      </c>
      <c r="E21" s="84"/>
      <c r="F21" s="84"/>
      <c r="G21" s="84"/>
      <c r="H21" s="84"/>
      <c r="I21" s="85"/>
      <c r="J21" s="84"/>
      <c r="K21" s="84"/>
      <c r="L21" s="84"/>
      <c r="M21" s="84"/>
      <c r="N21" s="85"/>
      <c r="O21" s="86"/>
      <c r="P21" s="84"/>
      <c r="Q21" s="84"/>
      <c r="R21" s="84"/>
      <c r="S21" s="85"/>
      <c r="T21" s="86">
        <v>6</v>
      </c>
      <c r="U21" s="84">
        <v>0</v>
      </c>
      <c r="V21" s="84">
        <v>6</v>
      </c>
      <c r="W21" s="84" t="s">
        <v>18</v>
      </c>
      <c r="X21" s="85">
        <v>3</v>
      </c>
      <c r="Y21" s="86"/>
      <c r="Z21" s="84"/>
      <c r="AA21" s="84"/>
      <c r="AB21" s="84"/>
      <c r="AC21" s="85"/>
      <c r="AD21" s="86"/>
      <c r="AE21" s="84"/>
      <c r="AF21" s="84"/>
      <c r="AG21" s="84"/>
      <c r="AH21" s="85"/>
      <c r="AI21" s="86"/>
      <c r="AJ21" s="84"/>
      <c r="AK21" s="84"/>
      <c r="AL21" s="84"/>
      <c r="AM21" s="85"/>
      <c r="AN21" s="86"/>
      <c r="AO21" s="84"/>
      <c r="AP21" s="84"/>
      <c r="AQ21" s="84"/>
      <c r="AR21" s="208"/>
    </row>
    <row r="22" spans="1:44" ht="14.25" thickBot="1" thickTop="1">
      <c r="A22" s="87"/>
      <c r="B22" s="88" t="s">
        <v>41</v>
      </c>
      <c r="C22" s="88">
        <f>SUM(C11:C21)</f>
        <v>111</v>
      </c>
      <c r="D22" s="88">
        <f>SUM(D11:D21)</f>
        <v>36</v>
      </c>
      <c r="E22" s="90"/>
      <c r="F22" s="90"/>
      <c r="G22" s="90"/>
      <c r="H22" s="90"/>
      <c r="I22" s="91"/>
      <c r="J22" s="90"/>
      <c r="K22" s="90"/>
      <c r="L22" s="90"/>
      <c r="M22" s="90"/>
      <c r="N22" s="91"/>
      <c r="O22" s="92"/>
      <c r="P22" s="90"/>
      <c r="Q22" s="90"/>
      <c r="R22" s="90"/>
      <c r="S22" s="91"/>
      <c r="T22" s="92"/>
      <c r="U22" s="90"/>
      <c r="V22" s="90"/>
      <c r="W22" s="90"/>
      <c r="X22" s="91"/>
      <c r="Y22" s="92"/>
      <c r="Z22" s="90"/>
      <c r="AA22" s="90"/>
      <c r="AB22" s="90"/>
      <c r="AC22" s="91"/>
      <c r="AD22" s="92"/>
      <c r="AE22" s="90"/>
      <c r="AF22" s="90"/>
      <c r="AG22" s="90"/>
      <c r="AH22" s="91"/>
      <c r="AI22" s="92"/>
      <c r="AJ22" s="90"/>
      <c r="AK22" s="90"/>
      <c r="AL22" s="90"/>
      <c r="AM22" s="91"/>
      <c r="AN22" s="92"/>
      <c r="AO22" s="90"/>
      <c r="AP22" s="90"/>
      <c r="AQ22" s="90"/>
      <c r="AR22" s="209"/>
    </row>
    <row r="23" spans="1:44" ht="18.75" thickBot="1">
      <c r="A23" s="87"/>
      <c r="B23" s="48" t="s">
        <v>197</v>
      </c>
      <c r="C23" s="93"/>
      <c r="D23" s="50"/>
      <c r="E23" s="51"/>
      <c r="F23" s="51"/>
      <c r="G23" s="51"/>
      <c r="H23" s="51"/>
      <c r="I23" s="94"/>
      <c r="J23" s="51"/>
      <c r="K23" s="51"/>
      <c r="L23" s="51"/>
      <c r="M23" s="51"/>
      <c r="N23" s="52"/>
      <c r="O23" s="53"/>
      <c r="P23" s="51"/>
      <c r="Q23" s="51"/>
      <c r="R23" s="51"/>
      <c r="S23" s="52"/>
      <c r="T23" s="53"/>
      <c r="U23" s="51"/>
      <c r="V23" s="51"/>
      <c r="W23" s="51"/>
      <c r="X23" s="52"/>
      <c r="Y23" s="53"/>
      <c r="Z23" s="51"/>
      <c r="AA23" s="51"/>
      <c r="AB23" s="51"/>
      <c r="AC23" s="52"/>
      <c r="AD23" s="53"/>
      <c r="AE23" s="51"/>
      <c r="AF23" s="51"/>
      <c r="AG23" s="51"/>
      <c r="AH23" s="52"/>
      <c r="AI23" s="53"/>
      <c r="AJ23" s="51"/>
      <c r="AK23" s="51"/>
      <c r="AL23" s="51"/>
      <c r="AM23" s="52"/>
      <c r="AN23" s="53"/>
      <c r="AO23" s="51"/>
      <c r="AP23" s="51"/>
      <c r="AQ23" s="51"/>
      <c r="AR23" s="203"/>
    </row>
    <row r="24" spans="1:44" ht="12.75">
      <c r="A24" s="54" t="s">
        <v>295</v>
      </c>
      <c r="B24" s="55" t="s">
        <v>43</v>
      </c>
      <c r="C24" s="56">
        <f aca="true" t="shared" si="1" ref="C24:C30">E24+F24+G24+J24+K24+L24+O24+P24+Q24+T24+U24+V24+Y24+Z24+AA24+AD24+AE24+AF24+AI24+AJ24+AK24+AN24+AO24+AP24</f>
        <v>6</v>
      </c>
      <c r="D24" s="57">
        <v>2</v>
      </c>
      <c r="E24" s="68"/>
      <c r="F24" s="68"/>
      <c r="G24" s="68"/>
      <c r="H24" s="68"/>
      <c r="I24" s="95"/>
      <c r="J24" s="58"/>
      <c r="K24" s="58"/>
      <c r="L24" s="58"/>
      <c r="M24" s="58"/>
      <c r="N24" s="59"/>
      <c r="O24" s="96"/>
      <c r="P24" s="97"/>
      <c r="Q24" s="97"/>
      <c r="R24" s="97"/>
      <c r="S24" s="98"/>
      <c r="T24" s="58">
        <v>6</v>
      </c>
      <c r="U24" s="58">
        <v>0</v>
      </c>
      <c r="V24" s="58">
        <v>0</v>
      </c>
      <c r="W24" s="58" t="s">
        <v>18</v>
      </c>
      <c r="X24" s="59">
        <v>2</v>
      </c>
      <c r="Y24" s="60"/>
      <c r="Z24" s="58"/>
      <c r="AA24" s="58"/>
      <c r="AB24" s="58"/>
      <c r="AC24" s="59"/>
      <c r="AD24" s="60"/>
      <c r="AE24" s="58"/>
      <c r="AF24" s="58"/>
      <c r="AG24" s="58"/>
      <c r="AH24" s="59"/>
      <c r="AI24" s="60"/>
      <c r="AJ24" s="58"/>
      <c r="AK24" s="58"/>
      <c r="AL24" s="58"/>
      <c r="AM24" s="59"/>
      <c r="AN24" s="60"/>
      <c r="AO24" s="58"/>
      <c r="AP24" s="58"/>
      <c r="AQ24" s="58"/>
      <c r="AR24" s="204"/>
    </row>
    <row r="25" spans="1:44" ht="12.75">
      <c r="A25" s="61" t="s">
        <v>291</v>
      </c>
      <c r="B25" s="62" t="s">
        <v>45</v>
      </c>
      <c r="C25" s="63">
        <f>E25+F25+G25+J25+K25+L25+O25+P25+Q25+T25+U25+V25+Y25+Z25+AA25+AD25+AE25+AF25+AI25+AJ25+AK25+AN25+AO25+AP25</f>
        <v>9</v>
      </c>
      <c r="D25" s="99">
        <v>3</v>
      </c>
      <c r="E25" s="65"/>
      <c r="F25" s="65"/>
      <c r="G25" s="65"/>
      <c r="H25" s="65"/>
      <c r="I25" s="66"/>
      <c r="J25" s="68"/>
      <c r="K25" s="68"/>
      <c r="L25" s="68"/>
      <c r="M25" s="68"/>
      <c r="N25" s="68"/>
      <c r="O25" s="100"/>
      <c r="P25" s="101"/>
      <c r="Q25" s="101"/>
      <c r="R25" s="101"/>
      <c r="S25" s="69"/>
      <c r="T25" s="65"/>
      <c r="U25" s="65"/>
      <c r="V25" s="65"/>
      <c r="W25" s="65"/>
      <c r="X25" s="66"/>
      <c r="Y25" s="65">
        <v>9</v>
      </c>
      <c r="Z25" s="65">
        <v>0</v>
      </c>
      <c r="AA25" s="65">
        <v>0</v>
      </c>
      <c r="AB25" s="65" t="s">
        <v>18</v>
      </c>
      <c r="AC25" s="102">
        <v>3</v>
      </c>
      <c r="AD25" s="67"/>
      <c r="AE25" s="65"/>
      <c r="AF25" s="65"/>
      <c r="AG25" s="65"/>
      <c r="AH25" s="66"/>
      <c r="AI25" s="67"/>
      <c r="AJ25" s="65"/>
      <c r="AK25" s="65"/>
      <c r="AL25" s="65"/>
      <c r="AM25" s="66"/>
      <c r="AN25" s="67"/>
      <c r="AO25" s="65"/>
      <c r="AP25" s="65"/>
      <c r="AQ25" s="65"/>
      <c r="AR25" s="205"/>
    </row>
    <row r="26" spans="1:44" ht="12.75">
      <c r="A26" s="61" t="s">
        <v>292</v>
      </c>
      <c r="B26" s="62" t="s">
        <v>47</v>
      </c>
      <c r="C26" s="76">
        <f>E26+F26+G26+J26+K26+L26+O26+P26+Q26+T26+U26+V26+Y26+Z26+AA26+AD26+AE26+AF26+AI26+AJ26+AK26+AN26+AO26+AP26</f>
        <v>6</v>
      </c>
      <c r="D26" s="64">
        <v>2</v>
      </c>
      <c r="E26" s="65"/>
      <c r="F26" s="65"/>
      <c r="G26" s="65"/>
      <c r="H26" s="65"/>
      <c r="I26" s="66"/>
      <c r="J26" s="65"/>
      <c r="K26" s="65"/>
      <c r="L26" s="65"/>
      <c r="M26" s="65"/>
      <c r="N26" s="66"/>
      <c r="O26" s="100"/>
      <c r="P26" s="101"/>
      <c r="Q26" s="101"/>
      <c r="R26" s="101"/>
      <c r="S26" s="69"/>
      <c r="T26" s="68"/>
      <c r="U26" s="68"/>
      <c r="V26" s="68"/>
      <c r="W26" s="68"/>
      <c r="X26" s="68"/>
      <c r="Y26" s="67"/>
      <c r="Z26" s="65"/>
      <c r="AA26" s="65"/>
      <c r="AB26" s="65"/>
      <c r="AC26" s="66"/>
      <c r="AD26" s="67">
        <v>6</v>
      </c>
      <c r="AE26" s="65">
        <v>0</v>
      </c>
      <c r="AF26" s="65">
        <v>0</v>
      </c>
      <c r="AG26" s="65" t="s">
        <v>18</v>
      </c>
      <c r="AH26" s="66">
        <v>2</v>
      </c>
      <c r="AI26" s="67"/>
      <c r="AJ26" s="65"/>
      <c r="AK26" s="65"/>
      <c r="AL26" s="65"/>
      <c r="AM26" s="66"/>
      <c r="AN26" s="67"/>
      <c r="AO26" s="65"/>
      <c r="AP26" s="65"/>
      <c r="AQ26" s="65"/>
      <c r="AR26" s="205"/>
    </row>
    <row r="27" spans="1:44" ht="12.75">
      <c r="A27" s="61" t="s">
        <v>293</v>
      </c>
      <c r="B27" s="62" t="s">
        <v>49</v>
      </c>
      <c r="C27" s="63">
        <f t="shared" si="1"/>
        <v>9</v>
      </c>
      <c r="D27" s="99">
        <v>3</v>
      </c>
      <c r="E27" s="65"/>
      <c r="F27" s="65"/>
      <c r="G27" s="65"/>
      <c r="H27" s="65"/>
      <c r="I27" s="66"/>
      <c r="J27" s="65"/>
      <c r="K27" s="65"/>
      <c r="L27" s="65"/>
      <c r="M27" s="65"/>
      <c r="N27" s="66"/>
      <c r="O27" s="100"/>
      <c r="P27" s="101"/>
      <c r="Q27" s="101"/>
      <c r="R27" s="101"/>
      <c r="S27" s="69"/>
      <c r="T27" s="67"/>
      <c r="U27" s="65"/>
      <c r="V27" s="65"/>
      <c r="W27" s="65"/>
      <c r="X27" s="66"/>
      <c r="Y27" s="68"/>
      <c r="Z27" s="68"/>
      <c r="AA27" s="68"/>
      <c r="AB27" s="68"/>
      <c r="AC27" s="68"/>
      <c r="AD27" s="67"/>
      <c r="AE27" s="65"/>
      <c r="AF27" s="65"/>
      <c r="AG27" s="65"/>
      <c r="AH27" s="66"/>
      <c r="AI27" s="67">
        <v>9</v>
      </c>
      <c r="AJ27" s="65">
        <v>0</v>
      </c>
      <c r="AK27" s="65">
        <v>0</v>
      </c>
      <c r="AL27" s="65" t="s">
        <v>18</v>
      </c>
      <c r="AM27" s="102">
        <v>3</v>
      </c>
      <c r="AN27" s="67"/>
      <c r="AO27" s="65"/>
      <c r="AP27" s="65"/>
      <c r="AQ27" s="65"/>
      <c r="AR27" s="205"/>
    </row>
    <row r="28" spans="1:44" ht="12.75">
      <c r="A28" s="61" t="s">
        <v>294</v>
      </c>
      <c r="B28" s="62" t="s">
        <v>51</v>
      </c>
      <c r="C28" s="63">
        <f t="shared" si="1"/>
        <v>9</v>
      </c>
      <c r="D28" s="64">
        <v>3</v>
      </c>
      <c r="E28" s="65"/>
      <c r="F28" s="65"/>
      <c r="G28" s="65"/>
      <c r="H28" s="65"/>
      <c r="I28" s="66"/>
      <c r="J28" s="65"/>
      <c r="K28" s="65"/>
      <c r="L28" s="65"/>
      <c r="M28" s="65"/>
      <c r="N28" s="66"/>
      <c r="O28" s="100"/>
      <c r="P28" s="101"/>
      <c r="Q28" s="101"/>
      <c r="R28" s="101"/>
      <c r="S28" s="69"/>
      <c r="T28" s="67"/>
      <c r="U28" s="65"/>
      <c r="V28" s="65"/>
      <c r="W28" s="65"/>
      <c r="X28" s="66"/>
      <c r="Y28" s="67"/>
      <c r="Z28" s="65"/>
      <c r="AA28" s="65"/>
      <c r="AB28" s="65"/>
      <c r="AC28" s="66"/>
      <c r="AD28" s="67"/>
      <c r="AE28" s="65"/>
      <c r="AF28" s="65"/>
      <c r="AG28" s="65"/>
      <c r="AH28" s="66"/>
      <c r="AI28" s="67">
        <v>6</v>
      </c>
      <c r="AJ28" s="65">
        <v>0</v>
      </c>
      <c r="AK28" s="65">
        <v>3</v>
      </c>
      <c r="AL28" s="65" t="s">
        <v>18</v>
      </c>
      <c r="AM28" s="66">
        <v>3</v>
      </c>
      <c r="AN28" s="68"/>
      <c r="AO28" s="68"/>
      <c r="AP28" s="68"/>
      <c r="AQ28" s="68"/>
      <c r="AR28" s="210"/>
    </row>
    <row r="29" spans="1:44" ht="12.75">
      <c r="A29" s="61"/>
      <c r="B29" s="62" t="s">
        <v>54</v>
      </c>
      <c r="C29" s="62">
        <f t="shared" si="1"/>
        <v>6</v>
      </c>
      <c r="D29" s="64">
        <v>2</v>
      </c>
      <c r="E29" s="68"/>
      <c r="F29" s="68"/>
      <c r="G29" s="68"/>
      <c r="H29" s="68"/>
      <c r="I29" s="69"/>
      <c r="J29" s="65"/>
      <c r="K29" s="65"/>
      <c r="L29" s="65"/>
      <c r="M29" s="65"/>
      <c r="N29" s="66"/>
      <c r="O29" s="67"/>
      <c r="P29" s="65"/>
      <c r="Q29" s="65"/>
      <c r="R29" s="65"/>
      <c r="S29" s="66"/>
      <c r="T29" s="65">
        <v>6</v>
      </c>
      <c r="U29" s="65">
        <v>0</v>
      </c>
      <c r="V29" s="65">
        <v>0</v>
      </c>
      <c r="W29" s="65" t="s">
        <v>21</v>
      </c>
      <c r="X29" s="66">
        <v>2</v>
      </c>
      <c r="Y29" s="67"/>
      <c r="Z29" s="65"/>
      <c r="AA29" s="65"/>
      <c r="AB29" s="65"/>
      <c r="AC29" s="66"/>
      <c r="AD29" s="67"/>
      <c r="AE29" s="65"/>
      <c r="AF29" s="65"/>
      <c r="AG29" s="65"/>
      <c r="AH29" s="66"/>
      <c r="AI29" s="67"/>
      <c r="AJ29" s="65"/>
      <c r="AK29" s="65"/>
      <c r="AL29" s="65"/>
      <c r="AM29" s="66"/>
      <c r="AN29" s="67"/>
      <c r="AO29" s="65"/>
      <c r="AP29" s="65"/>
      <c r="AQ29" s="65"/>
      <c r="AR29" s="205"/>
    </row>
    <row r="30" spans="1:44" ht="13.5" thickBot="1">
      <c r="A30" s="103"/>
      <c r="B30" s="104" t="s">
        <v>55</v>
      </c>
      <c r="C30" s="105">
        <f t="shared" si="1"/>
        <v>9</v>
      </c>
      <c r="D30" s="83">
        <v>3</v>
      </c>
      <c r="E30" s="106"/>
      <c r="F30" s="106"/>
      <c r="G30" s="106"/>
      <c r="H30" s="106"/>
      <c r="I30" s="107"/>
      <c r="J30" s="106"/>
      <c r="K30" s="106"/>
      <c r="L30" s="106"/>
      <c r="M30" s="106"/>
      <c r="N30" s="107"/>
      <c r="O30" s="68"/>
      <c r="P30" s="68"/>
      <c r="Q30" s="68"/>
      <c r="R30" s="68"/>
      <c r="S30" s="68"/>
      <c r="T30" s="108"/>
      <c r="U30" s="106"/>
      <c r="V30" s="106"/>
      <c r="W30" s="106"/>
      <c r="X30" s="107"/>
      <c r="Y30" s="108">
        <v>9</v>
      </c>
      <c r="Z30" s="106">
        <v>0</v>
      </c>
      <c r="AA30" s="106">
        <v>0</v>
      </c>
      <c r="AB30" s="106" t="s">
        <v>21</v>
      </c>
      <c r="AC30" s="107">
        <v>3</v>
      </c>
      <c r="AD30" s="108"/>
      <c r="AE30" s="106"/>
      <c r="AF30" s="106"/>
      <c r="AG30" s="106"/>
      <c r="AH30" s="107"/>
      <c r="AI30" s="108"/>
      <c r="AJ30" s="106"/>
      <c r="AK30" s="106"/>
      <c r="AL30" s="106"/>
      <c r="AM30" s="107"/>
      <c r="AN30" s="68"/>
      <c r="AO30" s="68"/>
      <c r="AP30" s="68"/>
      <c r="AQ30" s="68"/>
      <c r="AR30" s="210"/>
    </row>
    <row r="31" spans="1:44" ht="14.25" thickBot="1" thickTop="1">
      <c r="A31" s="109"/>
      <c r="B31" s="110" t="s">
        <v>41</v>
      </c>
      <c r="C31" s="111">
        <f>SUM(C24:C30)</f>
        <v>54</v>
      </c>
      <c r="D31" s="112">
        <f>SUM(D24:D30)</f>
        <v>18</v>
      </c>
      <c r="E31" s="113"/>
      <c r="F31" s="113"/>
      <c r="G31" s="113"/>
      <c r="H31" s="113"/>
      <c r="I31" s="114"/>
      <c r="J31" s="113"/>
      <c r="K31" s="113"/>
      <c r="L31" s="113"/>
      <c r="M31" s="113"/>
      <c r="N31" s="114"/>
      <c r="O31" s="115"/>
      <c r="P31" s="113"/>
      <c r="Q31" s="113"/>
      <c r="R31" s="113"/>
      <c r="S31" s="114"/>
      <c r="T31" s="115"/>
      <c r="U31" s="113"/>
      <c r="V31" s="113"/>
      <c r="W31" s="113"/>
      <c r="X31" s="114"/>
      <c r="Y31" s="115"/>
      <c r="Z31" s="113"/>
      <c r="AA31" s="113"/>
      <c r="AB31" s="113"/>
      <c r="AC31" s="114"/>
      <c r="AD31" s="115"/>
      <c r="AE31" s="113"/>
      <c r="AF31" s="113"/>
      <c r="AG31" s="113"/>
      <c r="AH31" s="114"/>
      <c r="AI31" s="115"/>
      <c r="AJ31" s="113"/>
      <c r="AK31" s="113"/>
      <c r="AL31" s="113"/>
      <c r="AM31" s="114"/>
      <c r="AN31" s="115"/>
      <c r="AO31" s="113"/>
      <c r="AP31" s="113"/>
      <c r="AQ31" s="113"/>
      <c r="AR31" s="211"/>
    </row>
    <row r="40" ht="13.5" thickBot="1"/>
    <row r="41" spans="1:44" ht="13.5" thickBot="1">
      <c r="A41" s="116"/>
      <c r="B41" s="182" t="s">
        <v>57</v>
      </c>
      <c r="C41" s="93"/>
      <c r="D41" s="117"/>
      <c r="E41" s="118"/>
      <c r="F41" s="118"/>
      <c r="G41" s="118"/>
      <c r="H41" s="118"/>
      <c r="I41" s="94"/>
      <c r="J41" s="118"/>
      <c r="K41" s="118"/>
      <c r="L41" s="118"/>
      <c r="M41" s="118"/>
      <c r="N41" s="94"/>
      <c r="O41" s="119"/>
      <c r="P41" s="118"/>
      <c r="Q41" s="118"/>
      <c r="R41" s="118"/>
      <c r="S41" s="94"/>
      <c r="T41" s="119"/>
      <c r="U41" s="118"/>
      <c r="V41" s="118"/>
      <c r="W41" s="118"/>
      <c r="X41" s="94"/>
      <c r="Y41" s="119"/>
      <c r="Z41" s="118"/>
      <c r="AA41" s="118"/>
      <c r="AB41" s="118"/>
      <c r="AC41" s="94"/>
      <c r="AD41" s="119"/>
      <c r="AE41" s="118"/>
      <c r="AF41" s="118"/>
      <c r="AG41" s="118"/>
      <c r="AH41" s="94"/>
      <c r="AI41" s="119"/>
      <c r="AJ41" s="118"/>
      <c r="AK41" s="118"/>
      <c r="AL41" s="118"/>
      <c r="AM41" s="94"/>
      <c r="AN41" s="119"/>
      <c r="AO41" s="118"/>
      <c r="AP41" s="118"/>
      <c r="AQ41" s="118"/>
      <c r="AR41" s="212"/>
    </row>
    <row r="42" spans="1:44" ht="12.75">
      <c r="A42" s="293" t="s">
        <v>392</v>
      </c>
      <c r="B42" s="55" t="s">
        <v>59</v>
      </c>
      <c r="C42" s="56">
        <f aca="true" t="shared" si="2" ref="C42:C64">E42+F42+G42+J42+K42+L42+O42+P42+Q42+T42+U42+V42+Y42+Z42+AA42+AD42+AE42+AF42+AI42+AJ42+AK42+AN42+AO42+AP42</f>
        <v>9</v>
      </c>
      <c r="D42" s="98">
        <v>3</v>
      </c>
      <c r="E42" s="58">
        <v>9</v>
      </c>
      <c r="F42" s="58">
        <v>0</v>
      </c>
      <c r="G42" s="58">
        <v>0</v>
      </c>
      <c r="H42" s="58" t="s">
        <v>18</v>
      </c>
      <c r="I42" s="59">
        <v>3</v>
      </c>
      <c r="J42" s="58"/>
      <c r="K42" s="58"/>
      <c r="L42" s="58"/>
      <c r="M42" s="58"/>
      <c r="N42" s="59"/>
      <c r="O42" s="60"/>
      <c r="P42" s="58"/>
      <c r="Q42" s="58"/>
      <c r="R42" s="58"/>
      <c r="S42" s="59"/>
      <c r="T42" s="60"/>
      <c r="U42" s="58"/>
      <c r="V42" s="58"/>
      <c r="W42" s="58"/>
      <c r="X42" s="59"/>
      <c r="Y42" s="60"/>
      <c r="Z42" s="58"/>
      <c r="AA42" s="58"/>
      <c r="AB42" s="58"/>
      <c r="AC42" s="59"/>
      <c r="AD42" s="60"/>
      <c r="AE42" s="58"/>
      <c r="AF42" s="58"/>
      <c r="AG42" s="58"/>
      <c r="AH42" s="59"/>
      <c r="AI42" s="60"/>
      <c r="AJ42" s="58"/>
      <c r="AK42" s="58"/>
      <c r="AL42" s="58"/>
      <c r="AM42" s="59"/>
      <c r="AN42" s="60"/>
      <c r="AO42" s="58"/>
      <c r="AP42" s="58"/>
      <c r="AQ42" s="58"/>
      <c r="AR42" s="204"/>
    </row>
    <row r="43" spans="1:44" ht="12.75">
      <c r="A43" s="294" t="s">
        <v>393</v>
      </c>
      <c r="B43" s="62" t="s">
        <v>61</v>
      </c>
      <c r="C43" s="63">
        <f t="shared" si="2"/>
        <v>6</v>
      </c>
      <c r="D43" s="69">
        <v>2</v>
      </c>
      <c r="E43" s="65"/>
      <c r="F43" s="65"/>
      <c r="G43" s="65"/>
      <c r="H43" s="65"/>
      <c r="I43" s="66"/>
      <c r="J43" s="68"/>
      <c r="K43" s="68"/>
      <c r="L43" s="68"/>
      <c r="M43" s="68"/>
      <c r="N43" s="69"/>
      <c r="O43" s="65">
        <v>0</v>
      </c>
      <c r="P43" s="65">
        <v>0</v>
      </c>
      <c r="Q43" s="65">
        <v>6</v>
      </c>
      <c r="R43" s="65" t="s">
        <v>21</v>
      </c>
      <c r="S43" s="66">
        <v>2</v>
      </c>
      <c r="T43" s="67"/>
      <c r="U43" s="65"/>
      <c r="V43" s="65"/>
      <c r="W43" s="65"/>
      <c r="X43" s="66"/>
      <c r="Y43" s="67"/>
      <c r="Z43" s="65"/>
      <c r="AA43" s="65"/>
      <c r="AB43" s="65"/>
      <c r="AC43" s="66"/>
      <c r="AD43" s="67"/>
      <c r="AE43" s="65"/>
      <c r="AF43" s="65"/>
      <c r="AG43" s="65"/>
      <c r="AH43" s="66"/>
      <c r="AI43" s="67"/>
      <c r="AJ43" s="65"/>
      <c r="AK43" s="65"/>
      <c r="AL43" s="65"/>
      <c r="AM43" s="66"/>
      <c r="AN43" s="67"/>
      <c r="AO43" s="65"/>
      <c r="AP43" s="65"/>
      <c r="AQ43" s="65"/>
      <c r="AR43" s="205"/>
    </row>
    <row r="44" spans="1:44" ht="12.75">
      <c r="A44" s="294" t="s">
        <v>394</v>
      </c>
      <c r="B44" s="62" t="s">
        <v>63</v>
      </c>
      <c r="C44" s="76">
        <f>E44+F44+G44+J44+K44+L44+O44+P44+Q44+T44+U44+V44+Y44+Z44+AA44+AD44+AE44+AF44+AI44+AJ44+AK44+AN44+AO44+AP44</f>
        <v>6</v>
      </c>
      <c r="D44" s="69">
        <v>2</v>
      </c>
      <c r="E44" s="65"/>
      <c r="F44" s="65"/>
      <c r="G44" s="65"/>
      <c r="H44" s="65"/>
      <c r="I44" s="66"/>
      <c r="J44" s="65">
        <v>0</v>
      </c>
      <c r="K44" s="65">
        <v>6</v>
      </c>
      <c r="L44" s="65">
        <v>0</v>
      </c>
      <c r="M44" s="65" t="s">
        <v>18</v>
      </c>
      <c r="N44" s="66">
        <v>2</v>
      </c>
      <c r="O44" s="67"/>
      <c r="P44" s="65"/>
      <c r="Q44" s="65"/>
      <c r="R44" s="65"/>
      <c r="S44" s="66"/>
      <c r="T44" s="67"/>
      <c r="U44" s="65"/>
      <c r="V44" s="65"/>
      <c r="W44" s="65"/>
      <c r="X44" s="66"/>
      <c r="Y44" s="67"/>
      <c r="Z44" s="65"/>
      <c r="AA44" s="65"/>
      <c r="AB44" s="65"/>
      <c r="AC44" s="66"/>
      <c r="AD44" s="67"/>
      <c r="AE44" s="65"/>
      <c r="AF44" s="65"/>
      <c r="AG44" s="65"/>
      <c r="AH44" s="66"/>
      <c r="AI44" s="67"/>
      <c r="AJ44" s="65"/>
      <c r="AK44" s="65"/>
      <c r="AL44" s="65"/>
      <c r="AM44" s="66"/>
      <c r="AN44" s="67"/>
      <c r="AO44" s="65"/>
      <c r="AP44" s="65"/>
      <c r="AQ44" s="65"/>
      <c r="AR44" s="205"/>
    </row>
    <row r="45" spans="1:44" ht="12.75">
      <c r="A45" s="120" t="s">
        <v>239</v>
      </c>
      <c r="B45" s="121" t="s">
        <v>53</v>
      </c>
      <c r="C45" s="63">
        <f>E45+F45+G45+J45+K45+L45+O45+P45+Q45+T45+U45+V45+Y45+Z45+AA45+AD45+AE45+AF45+AI45+AJ45+AK45+AN45+AO45+AP45</f>
        <v>9</v>
      </c>
      <c r="D45" s="99">
        <v>2</v>
      </c>
      <c r="E45" s="72"/>
      <c r="F45" s="72"/>
      <c r="G45" s="72"/>
      <c r="H45" s="72"/>
      <c r="I45" s="73"/>
      <c r="J45" s="72"/>
      <c r="K45" s="72"/>
      <c r="L45" s="72"/>
      <c r="M45" s="72"/>
      <c r="N45" s="73"/>
      <c r="O45" s="74"/>
      <c r="P45" s="72"/>
      <c r="Q45" s="72"/>
      <c r="R45" s="72"/>
      <c r="S45" s="73"/>
      <c r="T45" s="74"/>
      <c r="U45" s="72"/>
      <c r="V45" s="72"/>
      <c r="W45" s="72"/>
      <c r="X45" s="73"/>
      <c r="Y45" s="122">
        <v>9</v>
      </c>
      <c r="Z45" s="123">
        <v>0</v>
      </c>
      <c r="AA45" s="123">
        <v>0</v>
      </c>
      <c r="AB45" s="123" t="s">
        <v>21</v>
      </c>
      <c r="AC45" s="124">
        <v>2</v>
      </c>
      <c r="AD45" s="122"/>
      <c r="AE45" s="123"/>
      <c r="AF45" s="123"/>
      <c r="AG45" s="123"/>
      <c r="AH45" s="124"/>
      <c r="AI45" s="68"/>
      <c r="AJ45" s="68"/>
      <c r="AK45" s="68"/>
      <c r="AL45" s="68"/>
      <c r="AM45" s="69"/>
      <c r="AN45" s="68"/>
      <c r="AO45" s="68"/>
      <c r="AP45" s="68"/>
      <c r="AQ45" s="68"/>
      <c r="AR45" s="210"/>
    </row>
    <row r="46" spans="1:44" ht="12.75">
      <c r="A46" s="61" t="s">
        <v>258</v>
      </c>
      <c r="B46" s="62" t="s">
        <v>65</v>
      </c>
      <c r="C46" s="70">
        <f t="shared" si="2"/>
        <v>9</v>
      </c>
      <c r="D46" s="69">
        <v>2</v>
      </c>
      <c r="E46" s="65"/>
      <c r="F46" s="65"/>
      <c r="G46" s="65"/>
      <c r="H46" s="65"/>
      <c r="I46" s="66"/>
      <c r="J46" s="65"/>
      <c r="K46" s="65"/>
      <c r="L46" s="65"/>
      <c r="M46" s="65"/>
      <c r="N46" s="66"/>
      <c r="O46" s="68"/>
      <c r="P46" s="68"/>
      <c r="Q46" s="68"/>
      <c r="R46" s="68"/>
      <c r="S46" s="68"/>
      <c r="T46" s="67">
        <v>0</v>
      </c>
      <c r="U46" s="65">
        <v>0</v>
      </c>
      <c r="V46" s="65">
        <v>9</v>
      </c>
      <c r="W46" s="65" t="s">
        <v>21</v>
      </c>
      <c r="X46" s="66">
        <v>2</v>
      </c>
      <c r="Y46" s="68"/>
      <c r="Z46" s="68"/>
      <c r="AA46" s="68"/>
      <c r="AB46" s="68"/>
      <c r="AC46" s="68"/>
      <c r="AD46" s="67"/>
      <c r="AE46" s="65"/>
      <c r="AF46" s="65"/>
      <c r="AG46" s="65"/>
      <c r="AH46" s="66"/>
      <c r="AI46" s="67"/>
      <c r="AJ46" s="65"/>
      <c r="AK46" s="65"/>
      <c r="AL46" s="65"/>
      <c r="AM46" s="66"/>
      <c r="AN46" s="67"/>
      <c r="AO46" s="65"/>
      <c r="AP46" s="65"/>
      <c r="AQ46" s="65"/>
      <c r="AR46" s="205"/>
    </row>
    <row r="47" spans="1:44" ht="12.75">
      <c r="A47" s="61" t="s">
        <v>240</v>
      </c>
      <c r="B47" s="62" t="s">
        <v>67</v>
      </c>
      <c r="C47" s="63">
        <f t="shared" si="2"/>
        <v>12</v>
      </c>
      <c r="D47" s="69">
        <v>4</v>
      </c>
      <c r="E47" s="65">
        <v>6</v>
      </c>
      <c r="F47" s="65">
        <v>6</v>
      </c>
      <c r="G47" s="65">
        <v>0</v>
      </c>
      <c r="H47" s="65" t="s">
        <v>18</v>
      </c>
      <c r="I47" s="66">
        <v>4</v>
      </c>
      <c r="J47" s="65"/>
      <c r="K47" s="65"/>
      <c r="L47" s="65"/>
      <c r="M47" s="65"/>
      <c r="N47" s="66"/>
      <c r="O47" s="67"/>
      <c r="P47" s="65"/>
      <c r="Q47" s="65"/>
      <c r="R47" s="65"/>
      <c r="S47" s="66"/>
      <c r="T47" s="67"/>
      <c r="U47" s="65"/>
      <c r="V47" s="65"/>
      <c r="W47" s="65"/>
      <c r="X47" s="66"/>
      <c r="Y47" s="67"/>
      <c r="Z47" s="65"/>
      <c r="AA47" s="65"/>
      <c r="AB47" s="65"/>
      <c r="AC47" s="66"/>
      <c r="AD47" s="67"/>
      <c r="AE47" s="65"/>
      <c r="AF47" s="65"/>
      <c r="AG47" s="65"/>
      <c r="AH47" s="66"/>
      <c r="AI47" s="67"/>
      <c r="AJ47" s="65"/>
      <c r="AK47" s="65"/>
      <c r="AL47" s="65"/>
      <c r="AM47" s="66"/>
      <c r="AN47" s="67"/>
      <c r="AO47" s="65"/>
      <c r="AP47" s="65"/>
      <c r="AQ47" s="65"/>
      <c r="AR47" s="205"/>
    </row>
    <row r="48" spans="1:44" ht="12.75">
      <c r="A48" s="61" t="s">
        <v>241</v>
      </c>
      <c r="B48" s="62" t="s">
        <v>69</v>
      </c>
      <c r="C48" s="63">
        <f t="shared" si="2"/>
        <v>15</v>
      </c>
      <c r="D48" s="69">
        <v>4</v>
      </c>
      <c r="E48" s="65"/>
      <c r="F48" s="65"/>
      <c r="G48" s="65"/>
      <c r="H48" s="65"/>
      <c r="I48" s="66"/>
      <c r="J48" s="65">
        <v>6</v>
      </c>
      <c r="K48" s="65">
        <v>9</v>
      </c>
      <c r="L48" s="65">
        <v>0</v>
      </c>
      <c r="M48" s="65" t="s">
        <v>21</v>
      </c>
      <c r="N48" s="66">
        <v>4</v>
      </c>
      <c r="O48" s="67"/>
      <c r="P48" s="65"/>
      <c r="Q48" s="65"/>
      <c r="R48" s="65"/>
      <c r="S48" s="66"/>
      <c r="T48" s="67"/>
      <c r="U48" s="65"/>
      <c r="V48" s="65"/>
      <c r="W48" s="65"/>
      <c r="X48" s="66"/>
      <c r="Y48" s="67"/>
      <c r="Z48" s="65"/>
      <c r="AA48" s="65"/>
      <c r="AB48" s="65"/>
      <c r="AC48" s="66"/>
      <c r="AD48" s="67"/>
      <c r="AE48" s="65"/>
      <c r="AF48" s="65"/>
      <c r="AG48" s="65"/>
      <c r="AH48" s="66"/>
      <c r="AI48" s="67"/>
      <c r="AJ48" s="65"/>
      <c r="AK48" s="65"/>
      <c r="AL48" s="65"/>
      <c r="AM48" s="66"/>
      <c r="AN48" s="67"/>
      <c r="AO48" s="65"/>
      <c r="AP48" s="65"/>
      <c r="AQ48" s="65"/>
      <c r="AR48" s="205"/>
    </row>
    <row r="49" spans="1:44" ht="12.75">
      <c r="A49" s="71" t="s">
        <v>242</v>
      </c>
      <c r="B49" s="63" t="s">
        <v>71</v>
      </c>
      <c r="C49" s="63">
        <f t="shared" si="2"/>
        <v>18</v>
      </c>
      <c r="D49" s="64">
        <v>3</v>
      </c>
      <c r="E49" s="72"/>
      <c r="F49" s="72"/>
      <c r="G49" s="72"/>
      <c r="H49" s="72"/>
      <c r="I49" s="73"/>
      <c r="J49" s="72"/>
      <c r="K49" s="72"/>
      <c r="L49" s="72"/>
      <c r="M49" s="72"/>
      <c r="N49" s="73"/>
      <c r="O49" s="74">
        <v>9</v>
      </c>
      <c r="P49" s="72">
        <v>9</v>
      </c>
      <c r="Q49" s="72">
        <v>0</v>
      </c>
      <c r="R49" s="72" t="s">
        <v>18</v>
      </c>
      <c r="S49" s="73">
        <v>3</v>
      </c>
      <c r="T49" s="74"/>
      <c r="U49" s="72"/>
      <c r="V49" s="72"/>
      <c r="W49" s="72"/>
      <c r="X49" s="73"/>
      <c r="Y49" s="74"/>
      <c r="Z49" s="72"/>
      <c r="AA49" s="72"/>
      <c r="AB49" s="72"/>
      <c r="AC49" s="73"/>
      <c r="AD49" s="74"/>
      <c r="AE49" s="72"/>
      <c r="AF49" s="72"/>
      <c r="AG49" s="72"/>
      <c r="AH49" s="73"/>
      <c r="AI49" s="74"/>
      <c r="AJ49" s="72"/>
      <c r="AK49" s="72"/>
      <c r="AL49" s="72"/>
      <c r="AM49" s="73"/>
      <c r="AN49" s="74"/>
      <c r="AO49" s="72"/>
      <c r="AP49" s="72"/>
      <c r="AQ49" s="72"/>
      <c r="AR49" s="206"/>
    </row>
    <row r="50" spans="1:44" ht="12.75">
      <c r="A50" s="61" t="s">
        <v>259</v>
      </c>
      <c r="B50" s="62" t="s">
        <v>73</v>
      </c>
      <c r="C50" s="62">
        <f t="shared" si="2"/>
        <v>6</v>
      </c>
      <c r="D50" s="69">
        <v>2</v>
      </c>
      <c r="E50" s="65"/>
      <c r="F50" s="65"/>
      <c r="G50" s="65"/>
      <c r="H50" s="65"/>
      <c r="I50" s="66"/>
      <c r="J50" s="68"/>
      <c r="K50" s="68"/>
      <c r="L50" s="68"/>
      <c r="M50" s="68"/>
      <c r="N50" s="69"/>
      <c r="O50" s="65">
        <v>0</v>
      </c>
      <c r="P50" s="65">
        <v>0</v>
      </c>
      <c r="Q50" s="65">
        <v>6</v>
      </c>
      <c r="R50" s="65" t="s">
        <v>21</v>
      </c>
      <c r="S50" s="66">
        <v>2</v>
      </c>
      <c r="T50" s="67"/>
      <c r="U50" s="65"/>
      <c r="V50" s="65"/>
      <c r="W50" s="65"/>
      <c r="X50" s="66"/>
      <c r="Y50" s="67"/>
      <c r="Z50" s="65"/>
      <c r="AA50" s="65"/>
      <c r="AB50" s="65"/>
      <c r="AC50" s="66"/>
      <c r="AD50" s="67"/>
      <c r="AE50" s="65"/>
      <c r="AF50" s="65"/>
      <c r="AG50" s="65"/>
      <c r="AH50" s="66"/>
      <c r="AI50" s="67"/>
      <c r="AJ50" s="65"/>
      <c r="AK50" s="65"/>
      <c r="AL50" s="65"/>
      <c r="AM50" s="66"/>
      <c r="AN50" s="67"/>
      <c r="AO50" s="65"/>
      <c r="AP50" s="65"/>
      <c r="AQ50" s="65"/>
      <c r="AR50" s="205"/>
    </row>
    <row r="51" spans="1:44" ht="16.5">
      <c r="A51" s="71" t="s">
        <v>260</v>
      </c>
      <c r="B51" s="125" t="s">
        <v>194</v>
      </c>
      <c r="C51" s="62">
        <f t="shared" si="2"/>
        <v>6</v>
      </c>
      <c r="D51" s="64">
        <v>2</v>
      </c>
      <c r="E51" s="72"/>
      <c r="F51" s="72"/>
      <c r="G51" s="72"/>
      <c r="H51" s="72"/>
      <c r="I51" s="73"/>
      <c r="J51" s="72"/>
      <c r="K51" s="72"/>
      <c r="L51" s="72"/>
      <c r="M51" s="72"/>
      <c r="N51" s="73"/>
      <c r="O51" s="74"/>
      <c r="P51" s="72"/>
      <c r="Q51" s="72"/>
      <c r="R51" s="72"/>
      <c r="S51" s="73"/>
      <c r="T51" s="74"/>
      <c r="U51" s="72"/>
      <c r="V51" s="72"/>
      <c r="W51" s="72"/>
      <c r="X51" s="73"/>
      <c r="Y51" s="74"/>
      <c r="Z51" s="72"/>
      <c r="AA51" s="72"/>
      <c r="AB51" s="72"/>
      <c r="AC51" s="73"/>
      <c r="AD51" s="74"/>
      <c r="AE51" s="72"/>
      <c r="AF51" s="72"/>
      <c r="AG51" s="72"/>
      <c r="AH51" s="73"/>
      <c r="AI51" s="68"/>
      <c r="AJ51" s="68"/>
      <c r="AK51" s="68"/>
      <c r="AL51" s="68"/>
      <c r="AM51" s="68"/>
      <c r="AN51" s="74">
        <v>6</v>
      </c>
      <c r="AO51" s="72">
        <v>0</v>
      </c>
      <c r="AP51" s="72">
        <v>0</v>
      </c>
      <c r="AQ51" s="72" t="s">
        <v>21</v>
      </c>
      <c r="AR51" s="206">
        <v>2</v>
      </c>
    </row>
    <row r="52" spans="1:44" ht="12.75">
      <c r="A52" s="71" t="s">
        <v>243</v>
      </c>
      <c r="B52" s="63" t="s">
        <v>77</v>
      </c>
      <c r="C52" s="63">
        <f t="shared" si="2"/>
        <v>15</v>
      </c>
      <c r="D52" s="64">
        <v>4</v>
      </c>
      <c r="E52" s="72"/>
      <c r="F52" s="72"/>
      <c r="G52" s="72"/>
      <c r="H52" s="72"/>
      <c r="I52" s="73"/>
      <c r="J52" s="72"/>
      <c r="K52" s="72"/>
      <c r="L52" s="72"/>
      <c r="M52" s="72"/>
      <c r="N52" s="73"/>
      <c r="O52" s="74">
        <v>9</v>
      </c>
      <c r="P52" s="72">
        <v>6</v>
      </c>
      <c r="Q52" s="72">
        <v>0</v>
      </c>
      <c r="R52" s="72" t="s">
        <v>18</v>
      </c>
      <c r="S52" s="73">
        <v>4</v>
      </c>
      <c r="T52" s="74"/>
      <c r="U52" s="72"/>
      <c r="V52" s="72"/>
      <c r="W52" s="72"/>
      <c r="X52" s="73"/>
      <c r="Y52" s="74"/>
      <c r="Z52" s="72"/>
      <c r="AA52" s="72"/>
      <c r="AB52" s="72"/>
      <c r="AC52" s="73"/>
      <c r="AD52" s="74"/>
      <c r="AE52" s="72"/>
      <c r="AF52" s="72"/>
      <c r="AG52" s="72"/>
      <c r="AH52" s="73"/>
      <c r="AI52" s="74"/>
      <c r="AJ52" s="72"/>
      <c r="AK52" s="72"/>
      <c r="AL52" s="72"/>
      <c r="AM52" s="73"/>
      <c r="AN52" s="74"/>
      <c r="AO52" s="72"/>
      <c r="AP52" s="72"/>
      <c r="AQ52" s="72"/>
      <c r="AR52" s="206"/>
    </row>
    <row r="53" spans="1:44" ht="12.75">
      <c r="A53" s="61" t="s">
        <v>244</v>
      </c>
      <c r="B53" s="62" t="s">
        <v>79</v>
      </c>
      <c r="C53" s="63">
        <f t="shared" si="2"/>
        <v>12</v>
      </c>
      <c r="D53" s="69">
        <v>4</v>
      </c>
      <c r="E53" s="65"/>
      <c r="F53" s="65"/>
      <c r="G53" s="65"/>
      <c r="H53" s="65"/>
      <c r="I53" s="66"/>
      <c r="J53" s="65"/>
      <c r="K53" s="65"/>
      <c r="L53" s="65"/>
      <c r="M53" s="65"/>
      <c r="N53" s="66"/>
      <c r="O53" s="67"/>
      <c r="P53" s="65"/>
      <c r="Q53" s="65"/>
      <c r="R53" s="65"/>
      <c r="S53" s="66"/>
      <c r="T53" s="67">
        <v>6</v>
      </c>
      <c r="U53" s="65">
        <v>0</v>
      </c>
      <c r="V53" s="65">
        <v>6</v>
      </c>
      <c r="W53" s="65" t="s">
        <v>21</v>
      </c>
      <c r="X53" s="66">
        <v>4</v>
      </c>
      <c r="Y53" s="67"/>
      <c r="Z53" s="65"/>
      <c r="AA53" s="65"/>
      <c r="AB53" s="65"/>
      <c r="AC53" s="66"/>
      <c r="AD53" s="67"/>
      <c r="AE53" s="65"/>
      <c r="AF53" s="65"/>
      <c r="AG53" s="65"/>
      <c r="AH53" s="66"/>
      <c r="AI53" s="67"/>
      <c r="AJ53" s="65"/>
      <c r="AK53" s="65"/>
      <c r="AL53" s="65"/>
      <c r="AM53" s="66"/>
      <c r="AN53" s="67"/>
      <c r="AO53" s="65"/>
      <c r="AP53" s="65"/>
      <c r="AQ53" s="65"/>
      <c r="AR53" s="205"/>
    </row>
    <row r="54" spans="1:44" ht="12.75">
      <c r="A54" s="71" t="s">
        <v>261</v>
      </c>
      <c r="B54" s="63" t="s">
        <v>81</v>
      </c>
      <c r="C54" s="63">
        <f t="shared" si="2"/>
        <v>15</v>
      </c>
      <c r="D54" s="99">
        <v>4</v>
      </c>
      <c r="E54" s="72"/>
      <c r="F54" s="72"/>
      <c r="G54" s="72"/>
      <c r="H54" s="72"/>
      <c r="I54" s="73"/>
      <c r="J54" s="72"/>
      <c r="K54" s="72"/>
      <c r="L54" s="72"/>
      <c r="M54" s="72"/>
      <c r="N54" s="73"/>
      <c r="O54" s="74"/>
      <c r="P54" s="72"/>
      <c r="Q54" s="72"/>
      <c r="R54" s="72"/>
      <c r="S54" s="73"/>
      <c r="T54" s="74"/>
      <c r="U54" s="72"/>
      <c r="V54" s="72"/>
      <c r="W54" s="72"/>
      <c r="X54" s="73"/>
      <c r="Y54" s="74"/>
      <c r="Z54" s="72"/>
      <c r="AA54" s="72"/>
      <c r="AB54" s="72"/>
      <c r="AC54" s="124"/>
      <c r="AD54" s="74">
        <v>9</v>
      </c>
      <c r="AE54" s="72">
        <v>0</v>
      </c>
      <c r="AF54" s="72">
        <v>6</v>
      </c>
      <c r="AG54" s="72" t="s">
        <v>18</v>
      </c>
      <c r="AH54" s="124">
        <v>4</v>
      </c>
      <c r="AI54" s="74"/>
      <c r="AJ54" s="72"/>
      <c r="AK54" s="72"/>
      <c r="AL54" s="72"/>
      <c r="AM54" s="124"/>
      <c r="AN54" s="74"/>
      <c r="AO54" s="72"/>
      <c r="AP54" s="72"/>
      <c r="AQ54" s="72"/>
      <c r="AR54" s="206"/>
    </row>
    <row r="55" spans="1:44" ht="12.75">
      <c r="A55" s="61" t="s">
        <v>245</v>
      </c>
      <c r="B55" s="62" t="s">
        <v>83</v>
      </c>
      <c r="C55" s="63">
        <f t="shared" si="2"/>
        <v>15</v>
      </c>
      <c r="D55" s="69">
        <v>5</v>
      </c>
      <c r="E55" s="65">
        <v>9</v>
      </c>
      <c r="F55" s="65">
        <v>3</v>
      </c>
      <c r="G55" s="65">
        <v>3</v>
      </c>
      <c r="H55" s="65" t="s">
        <v>18</v>
      </c>
      <c r="I55" s="66">
        <v>5</v>
      </c>
      <c r="J55" s="65"/>
      <c r="K55" s="65"/>
      <c r="L55" s="65"/>
      <c r="M55" s="65"/>
      <c r="N55" s="66"/>
      <c r="O55" s="67"/>
      <c r="P55" s="65"/>
      <c r="Q55" s="65"/>
      <c r="R55" s="65"/>
      <c r="S55" s="66"/>
      <c r="T55" s="67"/>
      <c r="U55" s="65"/>
      <c r="V55" s="65"/>
      <c r="W55" s="65"/>
      <c r="X55" s="66"/>
      <c r="Y55" s="67"/>
      <c r="Z55" s="65"/>
      <c r="AA55" s="65"/>
      <c r="AB55" s="65"/>
      <c r="AC55" s="66"/>
      <c r="AD55" s="67"/>
      <c r="AE55" s="65"/>
      <c r="AF55" s="65"/>
      <c r="AG55" s="65"/>
      <c r="AH55" s="66"/>
      <c r="AI55" s="67"/>
      <c r="AJ55" s="65"/>
      <c r="AK55" s="65"/>
      <c r="AL55" s="65"/>
      <c r="AM55" s="66"/>
      <c r="AN55" s="67"/>
      <c r="AO55" s="65"/>
      <c r="AP55" s="65"/>
      <c r="AQ55" s="65"/>
      <c r="AR55" s="205"/>
    </row>
    <row r="56" spans="1:44" ht="12.75">
      <c r="A56" s="71" t="s">
        <v>246</v>
      </c>
      <c r="B56" s="63" t="s">
        <v>85</v>
      </c>
      <c r="C56" s="63">
        <f t="shared" si="2"/>
        <v>15</v>
      </c>
      <c r="D56" s="64">
        <v>4</v>
      </c>
      <c r="E56" s="72"/>
      <c r="F56" s="72"/>
      <c r="G56" s="72"/>
      <c r="H56" s="72"/>
      <c r="I56" s="73"/>
      <c r="J56" s="72">
        <v>9</v>
      </c>
      <c r="K56" s="72">
        <v>0</v>
      </c>
      <c r="L56" s="72">
        <v>6</v>
      </c>
      <c r="M56" s="72" t="s">
        <v>18</v>
      </c>
      <c r="N56" s="73">
        <v>4</v>
      </c>
      <c r="O56" s="74"/>
      <c r="P56" s="72"/>
      <c r="Q56" s="72"/>
      <c r="R56" s="72"/>
      <c r="S56" s="73"/>
      <c r="T56" s="74"/>
      <c r="U56" s="72"/>
      <c r="V56" s="72"/>
      <c r="W56" s="72"/>
      <c r="X56" s="73"/>
      <c r="Y56" s="74"/>
      <c r="Z56" s="72"/>
      <c r="AA56" s="72"/>
      <c r="AB56" s="72"/>
      <c r="AC56" s="73"/>
      <c r="AD56" s="74"/>
      <c r="AE56" s="72"/>
      <c r="AF56" s="72"/>
      <c r="AG56" s="72"/>
      <c r="AH56" s="73"/>
      <c r="AI56" s="74"/>
      <c r="AJ56" s="72"/>
      <c r="AK56" s="72"/>
      <c r="AL56" s="72"/>
      <c r="AM56" s="73"/>
      <c r="AN56" s="74"/>
      <c r="AO56" s="72"/>
      <c r="AP56" s="72"/>
      <c r="AQ56" s="72"/>
      <c r="AR56" s="206"/>
    </row>
    <row r="57" spans="1:44" ht="12.75">
      <c r="A57" s="61" t="s">
        <v>262</v>
      </c>
      <c r="B57" s="62" t="s">
        <v>87</v>
      </c>
      <c r="C57" s="63">
        <f t="shared" si="2"/>
        <v>9</v>
      </c>
      <c r="D57" s="69">
        <v>2</v>
      </c>
      <c r="E57" s="65"/>
      <c r="F57" s="65"/>
      <c r="G57" s="65"/>
      <c r="H57" s="65"/>
      <c r="I57" s="66"/>
      <c r="J57" s="68"/>
      <c r="K57" s="68"/>
      <c r="L57" s="68"/>
      <c r="M57" s="68"/>
      <c r="N57" s="69"/>
      <c r="O57" s="65">
        <v>6</v>
      </c>
      <c r="P57" s="65">
        <v>0</v>
      </c>
      <c r="Q57" s="65">
        <v>3</v>
      </c>
      <c r="R57" s="65" t="s">
        <v>18</v>
      </c>
      <c r="S57" s="66">
        <v>2</v>
      </c>
      <c r="T57" s="67"/>
      <c r="U57" s="65"/>
      <c r="V57" s="65"/>
      <c r="W57" s="65"/>
      <c r="X57" s="66"/>
      <c r="Y57" s="67"/>
      <c r="Z57" s="65"/>
      <c r="AA57" s="65"/>
      <c r="AB57" s="65"/>
      <c r="AC57" s="66"/>
      <c r="AD57" s="67"/>
      <c r="AE57" s="65"/>
      <c r="AF57" s="65"/>
      <c r="AG57" s="65"/>
      <c r="AH57" s="66"/>
      <c r="AI57" s="67"/>
      <c r="AJ57" s="65"/>
      <c r="AK57" s="65"/>
      <c r="AL57" s="65"/>
      <c r="AM57" s="66"/>
      <c r="AN57" s="67"/>
      <c r="AO57" s="65"/>
      <c r="AP57" s="65"/>
      <c r="AQ57" s="65"/>
      <c r="AR57" s="205"/>
    </row>
    <row r="58" spans="1:44" ht="12.75">
      <c r="A58" s="71" t="s">
        <v>263</v>
      </c>
      <c r="B58" s="63" t="s">
        <v>89</v>
      </c>
      <c r="C58" s="63">
        <f t="shared" si="2"/>
        <v>9</v>
      </c>
      <c r="D58" s="64">
        <v>2</v>
      </c>
      <c r="E58" s="72"/>
      <c r="F58" s="72"/>
      <c r="G58" s="72"/>
      <c r="H58" s="72"/>
      <c r="I58" s="73"/>
      <c r="J58" s="72"/>
      <c r="K58" s="72"/>
      <c r="L58" s="72"/>
      <c r="M58" s="72"/>
      <c r="N58" s="73"/>
      <c r="O58" s="100"/>
      <c r="P58" s="101"/>
      <c r="Q58" s="101"/>
      <c r="R58" s="101"/>
      <c r="S58" s="69"/>
      <c r="T58" s="74">
        <v>6</v>
      </c>
      <c r="U58" s="72">
        <v>0</v>
      </c>
      <c r="V58" s="72">
        <v>3</v>
      </c>
      <c r="W58" s="72" t="s">
        <v>21</v>
      </c>
      <c r="X58" s="73">
        <v>2</v>
      </c>
      <c r="Y58" s="74"/>
      <c r="Z58" s="72"/>
      <c r="AA58" s="72"/>
      <c r="AB58" s="72"/>
      <c r="AC58" s="73"/>
      <c r="AD58" s="74"/>
      <c r="AE58" s="72"/>
      <c r="AF58" s="72"/>
      <c r="AG58" s="72"/>
      <c r="AH58" s="73"/>
      <c r="AI58" s="74"/>
      <c r="AJ58" s="72"/>
      <c r="AK58" s="72"/>
      <c r="AL58" s="72"/>
      <c r="AM58" s="73"/>
      <c r="AN58" s="74"/>
      <c r="AO58" s="72"/>
      <c r="AP58" s="72"/>
      <c r="AQ58" s="72"/>
      <c r="AR58" s="206"/>
    </row>
    <row r="59" spans="1:44" ht="12.75">
      <c r="A59" s="61" t="s">
        <v>264</v>
      </c>
      <c r="B59" s="62" t="s">
        <v>91</v>
      </c>
      <c r="C59" s="63">
        <f t="shared" si="2"/>
        <v>18</v>
      </c>
      <c r="D59" s="69">
        <v>4</v>
      </c>
      <c r="E59" s="65"/>
      <c r="F59" s="65"/>
      <c r="G59" s="65"/>
      <c r="H59" s="65"/>
      <c r="I59" s="66"/>
      <c r="J59" s="65"/>
      <c r="K59" s="65"/>
      <c r="L59" s="65"/>
      <c r="M59" s="65"/>
      <c r="N59" s="66"/>
      <c r="O59" s="68"/>
      <c r="P59" s="68"/>
      <c r="Q59" s="68"/>
      <c r="R59" s="68"/>
      <c r="S59" s="68"/>
      <c r="T59" s="67">
        <v>9</v>
      </c>
      <c r="U59" s="65">
        <v>3</v>
      </c>
      <c r="V59" s="65">
        <v>6</v>
      </c>
      <c r="W59" s="65" t="s">
        <v>18</v>
      </c>
      <c r="X59" s="66">
        <v>4</v>
      </c>
      <c r="Y59" s="67"/>
      <c r="Z59" s="65"/>
      <c r="AA59" s="65"/>
      <c r="AB59" s="65"/>
      <c r="AC59" s="66"/>
      <c r="AD59" s="67"/>
      <c r="AE59" s="65"/>
      <c r="AF59" s="65"/>
      <c r="AG59" s="65"/>
      <c r="AH59" s="66"/>
      <c r="AI59" s="67"/>
      <c r="AJ59" s="65"/>
      <c r="AK59" s="65"/>
      <c r="AL59" s="65"/>
      <c r="AM59" s="66"/>
      <c r="AN59" s="67"/>
      <c r="AO59" s="65"/>
      <c r="AP59" s="65"/>
      <c r="AQ59" s="65"/>
      <c r="AR59" s="205"/>
    </row>
    <row r="60" spans="1:44" ht="12.75">
      <c r="A60" s="61" t="s">
        <v>265</v>
      </c>
      <c r="B60" s="62" t="s">
        <v>93</v>
      </c>
      <c r="C60" s="63">
        <f t="shared" si="2"/>
        <v>15</v>
      </c>
      <c r="D60" s="69">
        <v>4</v>
      </c>
      <c r="E60" s="65"/>
      <c r="F60" s="65"/>
      <c r="G60" s="65"/>
      <c r="H60" s="65"/>
      <c r="I60" s="66"/>
      <c r="J60" s="65"/>
      <c r="K60" s="65"/>
      <c r="L60" s="65"/>
      <c r="M60" s="65"/>
      <c r="N60" s="66"/>
      <c r="O60" s="67"/>
      <c r="P60" s="65"/>
      <c r="Q60" s="65"/>
      <c r="R60" s="65"/>
      <c r="S60" s="66"/>
      <c r="T60" s="68"/>
      <c r="U60" s="68"/>
      <c r="V60" s="68"/>
      <c r="W60" s="68"/>
      <c r="X60" s="68"/>
      <c r="Y60" s="67">
        <v>9</v>
      </c>
      <c r="Z60" s="65">
        <v>3</v>
      </c>
      <c r="AA60" s="65">
        <v>3</v>
      </c>
      <c r="AB60" s="65" t="s">
        <v>18</v>
      </c>
      <c r="AC60" s="66">
        <v>4</v>
      </c>
      <c r="AD60" s="67"/>
      <c r="AE60" s="65"/>
      <c r="AF60" s="65"/>
      <c r="AG60" s="65"/>
      <c r="AH60" s="66"/>
      <c r="AI60" s="67"/>
      <c r="AJ60" s="65"/>
      <c r="AK60" s="65"/>
      <c r="AL60" s="65"/>
      <c r="AM60" s="66"/>
      <c r="AN60" s="67"/>
      <c r="AO60" s="65"/>
      <c r="AP60" s="65"/>
      <c r="AQ60" s="65"/>
      <c r="AR60" s="205"/>
    </row>
    <row r="61" spans="1:44" ht="12.75">
      <c r="A61" s="61" t="s">
        <v>250</v>
      </c>
      <c r="B61" s="62" t="s">
        <v>95</v>
      </c>
      <c r="C61" s="63">
        <f t="shared" si="2"/>
        <v>9</v>
      </c>
      <c r="D61" s="69">
        <v>3</v>
      </c>
      <c r="E61" s="65"/>
      <c r="F61" s="65"/>
      <c r="G61" s="65"/>
      <c r="H61" s="65"/>
      <c r="I61" s="66"/>
      <c r="J61" s="65"/>
      <c r="K61" s="65"/>
      <c r="L61" s="65"/>
      <c r="M61" s="65"/>
      <c r="N61" s="66"/>
      <c r="O61" s="67"/>
      <c r="P61" s="65"/>
      <c r="Q61" s="65"/>
      <c r="R61" s="65"/>
      <c r="S61" s="66"/>
      <c r="T61" s="67"/>
      <c r="U61" s="65"/>
      <c r="V61" s="65"/>
      <c r="W61" s="65"/>
      <c r="X61" s="66"/>
      <c r="Y61" s="67"/>
      <c r="Z61" s="65"/>
      <c r="AA61" s="65"/>
      <c r="AB61" s="65"/>
      <c r="AC61" s="66"/>
      <c r="AD61" s="67">
        <v>3</v>
      </c>
      <c r="AE61" s="65">
        <v>0</v>
      </c>
      <c r="AF61" s="65">
        <v>6</v>
      </c>
      <c r="AG61" s="65" t="s">
        <v>21</v>
      </c>
      <c r="AH61" s="66">
        <v>3</v>
      </c>
      <c r="AI61" s="67"/>
      <c r="AJ61" s="65"/>
      <c r="AK61" s="65"/>
      <c r="AL61" s="65"/>
      <c r="AM61" s="66"/>
      <c r="AN61" s="67"/>
      <c r="AO61" s="65"/>
      <c r="AP61" s="65"/>
      <c r="AQ61" s="65"/>
      <c r="AR61" s="205"/>
    </row>
    <row r="62" spans="1:44" ht="12.75">
      <c r="A62" s="61"/>
      <c r="B62" s="62" t="s">
        <v>54</v>
      </c>
      <c r="C62" s="63">
        <f t="shared" si="2"/>
        <v>9</v>
      </c>
      <c r="D62" s="69">
        <v>3</v>
      </c>
      <c r="E62" s="65"/>
      <c r="F62" s="65"/>
      <c r="G62" s="65"/>
      <c r="H62" s="65"/>
      <c r="I62" s="66"/>
      <c r="J62" s="65"/>
      <c r="K62" s="65"/>
      <c r="L62" s="65"/>
      <c r="M62" s="65"/>
      <c r="N62" s="66"/>
      <c r="O62" s="67"/>
      <c r="P62" s="65"/>
      <c r="Q62" s="65"/>
      <c r="R62" s="65"/>
      <c r="S62" s="66"/>
      <c r="T62" s="67"/>
      <c r="U62" s="65"/>
      <c r="V62" s="65"/>
      <c r="W62" s="65"/>
      <c r="X62" s="66"/>
      <c r="Y62" s="67"/>
      <c r="Z62" s="65"/>
      <c r="AA62" s="65"/>
      <c r="AB62" s="65"/>
      <c r="AC62" s="66"/>
      <c r="AD62" s="67"/>
      <c r="AE62" s="65"/>
      <c r="AF62" s="65"/>
      <c r="AG62" s="65"/>
      <c r="AH62" s="66"/>
      <c r="AI62" s="67">
        <v>9</v>
      </c>
      <c r="AJ62" s="65">
        <v>0</v>
      </c>
      <c r="AK62" s="65">
        <v>0</v>
      </c>
      <c r="AL62" s="65" t="s">
        <v>21</v>
      </c>
      <c r="AM62" s="66">
        <v>3</v>
      </c>
      <c r="AN62" s="67"/>
      <c r="AO62" s="65"/>
      <c r="AP62" s="65"/>
      <c r="AQ62" s="65"/>
      <c r="AR62" s="205"/>
    </row>
    <row r="63" spans="1:44" ht="12.75">
      <c r="A63" s="126"/>
      <c r="B63" s="127" t="s">
        <v>55</v>
      </c>
      <c r="C63" s="63">
        <f t="shared" si="2"/>
        <v>9</v>
      </c>
      <c r="D63" s="128">
        <v>3</v>
      </c>
      <c r="E63" s="129"/>
      <c r="F63" s="129"/>
      <c r="G63" s="129"/>
      <c r="H63" s="129"/>
      <c r="I63" s="130"/>
      <c r="J63" s="129"/>
      <c r="K63" s="129"/>
      <c r="L63" s="129"/>
      <c r="M63" s="129"/>
      <c r="N63" s="130"/>
      <c r="O63" s="131"/>
      <c r="P63" s="129"/>
      <c r="Q63" s="129"/>
      <c r="R63" s="129"/>
      <c r="S63" s="130"/>
      <c r="T63" s="68"/>
      <c r="U63" s="68"/>
      <c r="V63" s="68"/>
      <c r="W63" s="68"/>
      <c r="X63" s="68"/>
      <c r="Y63" s="131"/>
      <c r="Z63" s="129"/>
      <c r="AA63" s="129"/>
      <c r="AB63" s="129"/>
      <c r="AC63" s="130"/>
      <c r="AD63" s="131">
        <v>9</v>
      </c>
      <c r="AE63" s="129">
        <v>0</v>
      </c>
      <c r="AF63" s="129">
        <v>0</v>
      </c>
      <c r="AG63" s="65" t="s">
        <v>21</v>
      </c>
      <c r="AH63" s="66">
        <v>3</v>
      </c>
      <c r="AI63" s="131"/>
      <c r="AJ63" s="129"/>
      <c r="AK63" s="129"/>
      <c r="AL63" s="129"/>
      <c r="AM63" s="130"/>
      <c r="AN63" s="131"/>
      <c r="AO63" s="129"/>
      <c r="AP63" s="129"/>
      <c r="AQ63" s="129"/>
      <c r="AR63" s="213"/>
    </row>
    <row r="64" spans="1:44" ht="13.5" thickBot="1">
      <c r="A64" s="103" t="s">
        <v>266</v>
      </c>
      <c r="B64" s="104" t="s">
        <v>96</v>
      </c>
      <c r="C64" s="83">
        <f t="shared" si="2"/>
        <v>0</v>
      </c>
      <c r="D64" s="132">
        <v>6</v>
      </c>
      <c r="E64" s="106"/>
      <c r="F64" s="106"/>
      <c r="G64" s="106"/>
      <c r="H64" s="106"/>
      <c r="I64" s="107"/>
      <c r="J64" s="106"/>
      <c r="K64" s="106"/>
      <c r="L64" s="106"/>
      <c r="M64" s="106"/>
      <c r="N64" s="107"/>
      <c r="O64" s="108"/>
      <c r="P64" s="106"/>
      <c r="Q64" s="106"/>
      <c r="R64" s="106"/>
      <c r="S64" s="107"/>
      <c r="T64" s="108"/>
      <c r="U64" s="106"/>
      <c r="V64" s="106"/>
      <c r="W64" s="106"/>
      <c r="X64" s="107"/>
      <c r="Y64" s="108"/>
      <c r="Z64" s="106"/>
      <c r="AA64" s="106"/>
      <c r="AB64" s="106"/>
      <c r="AC64" s="107"/>
      <c r="AD64" s="108"/>
      <c r="AE64" s="106"/>
      <c r="AF64" s="106"/>
      <c r="AG64" s="106"/>
      <c r="AH64" s="106"/>
      <c r="AI64" s="108">
        <v>0</v>
      </c>
      <c r="AJ64" s="106">
        <v>0</v>
      </c>
      <c r="AK64" s="106">
        <v>0</v>
      </c>
      <c r="AL64" s="106" t="s">
        <v>21</v>
      </c>
      <c r="AM64" s="107">
        <v>6</v>
      </c>
      <c r="AN64" s="108"/>
      <c r="AO64" s="106"/>
      <c r="AP64" s="106"/>
      <c r="AQ64" s="106"/>
      <c r="AR64" s="214"/>
    </row>
    <row r="65" spans="1:49" ht="14.25" thickBot="1" thickTop="1">
      <c r="A65" s="87"/>
      <c r="B65" s="88" t="s">
        <v>41</v>
      </c>
      <c r="C65" s="133">
        <f>SUM(C42:C64)</f>
        <v>246</v>
      </c>
      <c r="D65" s="134">
        <f>SUM(D42:D64)</f>
        <v>74</v>
      </c>
      <c r="E65" s="90"/>
      <c r="F65" s="90"/>
      <c r="G65" s="90"/>
      <c r="H65" s="90"/>
      <c r="I65" s="91"/>
      <c r="J65" s="90"/>
      <c r="K65" s="90"/>
      <c r="L65" s="90"/>
      <c r="M65" s="90"/>
      <c r="N65" s="91"/>
      <c r="O65" s="92"/>
      <c r="P65" s="90"/>
      <c r="Q65" s="90"/>
      <c r="R65" s="90"/>
      <c r="S65" s="91"/>
      <c r="T65" s="92"/>
      <c r="U65" s="90"/>
      <c r="V65" s="90"/>
      <c r="W65" s="90"/>
      <c r="X65" s="91"/>
      <c r="Y65" s="92"/>
      <c r="Z65" s="90"/>
      <c r="AA65" s="90"/>
      <c r="AB65" s="90"/>
      <c r="AC65" s="91"/>
      <c r="AD65" s="92"/>
      <c r="AE65" s="90"/>
      <c r="AF65" s="90"/>
      <c r="AG65" s="90"/>
      <c r="AH65" s="91"/>
      <c r="AI65" s="92"/>
      <c r="AJ65" s="90"/>
      <c r="AK65" s="90"/>
      <c r="AL65" s="90"/>
      <c r="AM65" s="91"/>
      <c r="AN65" s="92"/>
      <c r="AO65" s="90"/>
      <c r="AP65" s="90"/>
      <c r="AQ65" s="90"/>
      <c r="AR65" s="209"/>
      <c r="AT65" s="11"/>
      <c r="AU65" s="11"/>
      <c r="AV65" s="11"/>
      <c r="AW65" s="11"/>
    </row>
    <row r="66" spans="1:49" ht="12.75">
      <c r="A66" s="32"/>
      <c r="B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T66" s="11"/>
      <c r="AU66" s="11"/>
      <c r="AV66" s="11"/>
      <c r="AW66" s="11"/>
    </row>
    <row r="67" spans="1:49" ht="12.75">
      <c r="A67" s="32"/>
      <c r="B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T67" s="11"/>
      <c r="AU67" s="11"/>
      <c r="AV67" s="11"/>
      <c r="AW67" s="11"/>
    </row>
    <row r="68" spans="1:49" ht="12.75">
      <c r="A68" s="32"/>
      <c r="B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T68" s="11"/>
      <c r="AU68" s="11"/>
      <c r="AV68" s="11"/>
      <c r="AW68" s="11"/>
    </row>
    <row r="69" spans="1:49" ht="12.75">
      <c r="A69" s="32"/>
      <c r="B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T69" s="11"/>
      <c r="AU69" s="11"/>
      <c r="AV69" s="11"/>
      <c r="AW69" s="11"/>
    </row>
    <row r="70" spans="1:49" ht="12.75">
      <c r="A70" s="32"/>
      <c r="B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T70" s="11"/>
      <c r="AU70" s="11"/>
      <c r="AV70" s="11"/>
      <c r="AW70" s="11"/>
    </row>
    <row r="71" spans="1:49" ht="12.75">
      <c r="A71" s="32"/>
      <c r="B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T71" s="11"/>
      <c r="AU71" s="11"/>
      <c r="AV71" s="11"/>
      <c r="AW71" s="11"/>
    </row>
    <row r="72" spans="1:49" ht="12.75">
      <c r="A72" s="32"/>
      <c r="B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T72" s="11"/>
      <c r="AU72" s="11"/>
      <c r="AV72" s="11"/>
      <c r="AW72" s="11"/>
    </row>
    <row r="73" spans="46:49" ht="13.5" thickBot="1">
      <c r="AT73" s="11"/>
      <c r="AU73" s="11"/>
      <c r="AV73" s="11"/>
      <c r="AW73" s="11"/>
    </row>
    <row r="74" spans="1:44" ht="13.5" thickBot="1">
      <c r="A74" s="116"/>
      <c r="B74" s="182" t="s">
        <v>97</v>
      </c>
      <c r="C74" s="93"/>
      <c r="D74" s="117"/>
      <c r="E74" s="118"/>
      <c r="F74" s="118"/>
      <c r="G74" s="118"/>
      <c r="H74" s="118"/>
      <c r="I74" s="94"/>
      <c r="J74" s="118"/>
      <c r="K74" s="118"/>
      <c r="L74" s="118"/>
      <c r="M74" s="118"/>
      <c r="N74" s="94"/>
      <c r="O74" s="119"/>
      <c r="P74" s="118"/>
      <c r="Q74" s="118"/>
      <c r="R74" s="118"/>
      <c r="S74" s="94"/>
      <c r="T74" s="119"/>
      <c r="U74" s="118"/>
      <c r="V74" s="118"/>
      <c r="W74" s="118"/>
      <c r="X74" s="94"/>
      <c r="Y74" s="119"/>
      <c r="Z74" s="118"/>
      <c r="AA74" s="118"/>
      <c r="AB74" s="118"/>
      <c r="AC74" s="94"/>
      <c r="AD74" s="119"/>
      <c r="AE74" s="118"/>
      <c r="AF74" s="118"/>
      <c r="AG74" s="118"/>
      <c r="AH74" s="94"/>
      <c r="AI74" s="119"/>
      <c r="AJ74" s="118"/>
      <c r="AK74" s="118"/>
      <c r="AL74" s="118"/>
      <c r="AM74" s="94"/>
      <c r="AN74" s="119"/>
      <c r="AO74" s="118"/>
      <c r="AP74" s="118"/>
      <c r="AQ74" s="118"/>
      <c r="AR74" s="212"/>
    </row>
    <row r="75" spans="1:44" ht="12.75">
      <c r="A75" s="297" t="s">
        <v>395</v>
      </c>
      <c r="B75" s="135" t="s">
        <v>316</v>
      </c>
      <c r="C75" s="135">
        <v>15</v>
      </c>
      <c r="D75" s="136">
        <v>4</v>
      </c>
      <c r="E75" s="78"/>
      <c r="F75" s="78"/>
      <c r="G75" s="78"/>
      <c r="H75" s="78"/>
      <c r="I75" s="79"/>
      <c r="J75" s="78"/>
      <c r="K75" s="78"/>
      <c r="L75" s="78"/>
      <c r="M75" s="78"/>
      <c r="N75" s="79"/>
      <c r="O75" s="80"/>
      <c r="P75" s="78"/>
      <c r="Q75" s="78"/>
      <c r="R75" s="78"/>
      <c r="S75" s="79"/>
      <c r="T75" s="80"/>
      <c r="U75" s="78"/>
      <c r="V75" s="78"/>
      <c r="W75" s="78"/>
      <c r="X75" s="79"/>
      <c r="Y75" s="137"/>
      <c r="Z75" s="138"/>
      <c r="AA75" s="138"/>
      <c r="AB75" s="138"/>
      <c r="AC75" s="139"/>
      <c r="AD75" s="140"/>
      <c r="AE75" s="140"/>
      <c r="AF75" s="140"/>
      <c r="AG75" s="140"/>
      <c r="AH75" s="140"/>
      <c r="AI75" s="137">
        <v>9</v>
      </c>
      <c r="AJ75" s="138">
        <v>3</v>
      </c>
      <c r="AK75" s="138">
        <v>3</v>
      </c>
      <c r="AL75" s="138" t="s">
        <v>18</v>
      </c>
      <c r="AM75" s="139">
        <v>4</v>
      </c>
      <c r="AN75" s="137"/>
      <c r="AO75" s="138"/>
      <c r="AP75" s="138"/>
      <c r="AQ75" s="138"/>
      <c r="AR75" s="215"/>
    </row>
    <row r="76" spans="1:44" ht="12.75">
      <c r="A76" s="141" t="s">
        <v>306</v>
      </c>
      <c r="B76" s="142" t="s">
        <v>317</v>
      </c>
      <c r="C76" s="121">
        <v>12</v>
      </c>
      <c r="D76" s="143">
        <v>3</v>
      </c>
      <c r="E76" s="65"/>
      <c r="F76" s="65"/>
      <c r="G76" s="65"/>
      <c r="H76" s="65"/>
      <c r="I76" s="66"/>
      <c r="J76" s="65"/>
      <c r="K76" s="65"/>
      <c r="L76" s="65"/>
      <c r="M76" s="65"/>
      <c r="N76" s="66"/>
      <c r="O76" s="67"/>
      <c r="P76" s="65"/>
      <c r="Q76" s="65"/>
      <c r="R76" s="65"/>
      <c r="S76" s="66"/>
      <c r="T76" s="67"/>
      <c r="U76" s="65"/>
      <c r="V76" s="65"/>
      <c r="W76" s="65"/>
      <c r="X76" s="66"/>
      <c r="Y76" s="144"/>
      <c r="Z76" s="145"/>
      <c r="AA76" s="145"/>
      <c r="AB76" s="145"/>
      <c r="AC76" s="102"/>
      <c r="AD76" s="144"/>
      <c r="AE76" s="145"/>
      <c r="AF76" s="145"/>
      <c r="AG76" s="145"/>
      <c r="AH76" s="102"/>
      <c r="AI76" s="144"/>
      <c r="AJ76" s="145"/>
      <c r="AK76" s="145"/>
      <c r="AL76" s="145"/>
      <c r="AM76" s="102"/>
      <c r="AN76" s="140">
        <v>6</v>
      </c>
      <c r="AO76" s="140">
        <v>0</v>
      </c>
      <c r="AP76" s="140">
        <v>6</v>
      </c>
      <c r="AQ76" s="140" t="s">
        <v>18</v>
      </c>
      <c r="AR76" s="216">
        <v>3</v>
      </c>
    </row>
    <row r="77" spans="1:44" ht="12.75">
      <c r="A77" s="141" t="s">
        <v>307</v>
      </c>
      <c r="B77" s="201" t="s">
        <v>215</v>
      </c>
      <c r="C77" s="121">
        <v>15</v>
      </c>
      <c r="D77" s="143">
        <v>3</v>
      </c>
      <c r="E77" s="72"/>
      <c r="F77" s="72"/>
      <c r="G77" s="72"/>
      <c r="H77" s="72"/>
      <c r="I77" s="73"/>
      <c r="J77" s="72"/>
      <c r="K77" s="72"/>
      <c r="L77" s="72"/>
      <c r="M77" s="72"/>
      <c r="N77" s="73"/>
      <c r="O77" s="74"/>
      <c r="P77" s="72"/>
      <c r="Q77" s="72"/>
      <c r="R77" s="72"/>
      <c r="S77" s="73"/>
      <c r="T77" s="74"/>
      <c r="U77" s="72"/>
      <c r="V77" s="72"/>
      <c r="W77" s="72"/>
      <c r="X77" s="73"/>
      <c r="Y77" s="140"/>
      <c r="Z77" s="140"/>
      <c r="AA77" s="140"/>
      <c r="AB77" s="140"/>
      <c r="AC77" s="143"/>
      <c r="AD77" s="140"/>
      <c r="AE77" s="140"/>
      <c r="AF77" s="140"/>
      <c r="AG77" s="140"/>
      <c r="AH77" s="143"/>
      <c r="AI77" s="140"/>
      <c r="AJ77" s="140"/>
      <c r="AK77" s="140"/>
      <c r="AL77" s="140"/>
      <c r="AM77" s="140"/>
      <c r="AN77" s="144">
        <v>6</v>
      </c>
      <c r="AO77" s="145">
        <v>3</v>
      </c>
      <c r="AP77" s="145">
        <v>6</v>
      </c>
      <c r="AQ77" s="145" t="s">
        <v>21</v>
      </c>
      <c r="AR77" s="217">
        <v>3</v>
      </c>
    </row>
    <row r="78" spans="1:44" ht="12.75">
      <c r="A78" s="146" t="s">
        <v>308</v>
      </c>
      <c r="B78" s="121" t="s">
        <v>199</v>
      </c>
      <c r="C78" s="121">
        <v>9</v>
      </c>
      <c r="D78" s="99">
        <v>3</v>
      </c>
      <c r="E78" s="72"/>
      <c r="F78" s="72"/>
      <c r="G78" s="72"/>
      <c r="H78" s="72"/>
      <c r="I78" s="73"/>
      <c r="J78" s="72"/>
      <c r="K78" s="72"/>
      <c r="L78" s="72"/>
      <c r="M78" s="72"/>
      <c r="N78" s="73"/>
      <c r="O78" s="74"/>
      <c r="P78" s="72"/>
      <c r="Q78" s="72"/>
      <c r="R78" s="72"/>
      <c r="S78" s="73"/>
      <c r="T78" s="100"/>
      <c r="U78" s="101"/>
      <c r="V78" s="101"/>
      <c r="W78" s="101"/>
      <c r="X78" s="69"/>
      <c r="Y78" s="122"/>
      <c r="Z78" s="123"/>
      <c r="AA78" s="123"/>
      <c r="AB78" s="123"/>
      <c r="AC78" s="124"/>
      <c r="AD78" s="122">
        <v>6</v>
      </c>
      <c r="AE78" s="123">
        <v>0</v>
      </c>
      <c r="AF78" s="123">
        <v>3</v>
      </c>
      <c r="AG78" s="123" t="s">
        <v>18</v>
      </c>
      <c r="AH78" s="124">
        <v>3</v>
      </c>
      <c r="AI78" s="122"/>
      <c r="AJ78" s="123"/>
      <c r="AK78" s="123"/>
      <c r="AL78" s="123"/>
      <c r="AM78" s="124"/>
      <c r="AN78" s="122"/>
      <c r="AO78" s="123"/>
      <c r="AP78" s="123"/>
      <c r="AQ78" s="123"/>
      <c r="AR78" s="218"/>
    </row>
    <row r="79" spans="1:44" ht="12.75">
      <c r="A79" s="147" t="s">
        <v>309</v>
      </c>
      <c r="B79" s="121" t="s">
        <v>216</v>
      </c>
      <c r="C79" s="121">
        <v>15</v>
      </c>
      <c r="D79" s="99">
        <v>4</v>
      </c>
      <c r="E79" s="72"/>
      <c r="F79" s="72"/>
      <c r="G79" s="72"/>
      <c r="H79" s="72"/>
      <c r="I79" s="73"/>
      <c r="J79" s="72"/>
      <c r="K79" s="72"/>
      <c r="L79" s="72"/>
      <c r="M79" s="72"/>
      <c r="N79" s="73"/>
      <c r="O79" s="74"/>
      <c r="P79" s="72"/>
      <c r="Q79" s="72"/>
      <c r="R79" s="72"/>
      <c r="S79" s="73"/>
      <c r="T79" s="100"/>
      <c r="U79" s="101"/>
      <c r="V79" s="101"/>
      <c r="W79" s="101"/>
      <c r="X79" s="69"/>
      <c r="Y79" s="122">
        <v>6</v>
      </c>
      <c r="Z79" s="123">
        <v>0</v>
      </c>
      <c r="AA79" s="123">
        <v>9</v>
      </c>
      <c r="AB79" s="123" t="s">
        <v>18</v>
      </c>
      <c r="AC79" s="124">
        <v>4</v>
      </c>
      <c r="AD79" s="68"/>
      <c r="AE79" s="68"/>
      <c r="AF79" s="68"/>
      <c r="AG79" s="68"/>
      <c r="AH79" s="68"/>
      <c r="AI79" s="122"/>
      <c r="AJ79" s="123"/>
      <c r="AK79" s="123"/>
      <c r="AL79" s="123"/>
      <c r="AM79" s="124"/>
      <c r="AN79" s="122"/>
      <c r="AO79" s="123"/>
      <c r="AP79" s="123"/>
      <c r="AQ79" s="123"/>
      <c r="AR79" s="218"/>
    </row>
    <row r="80" spans="1:44" ht="12.75">
      <c r="A80" s="61" t="s">
        <v>310</v>
      </c>
      <c r="B80" s="121" t="s">
        <v>217</v>
      </c>
      <c r="C80" s="121">
        <v>15</v>
      </c>
      <c r="D80" s="99">
        <v>4</v>
      </c>
      <c r="E80" s="72"/>
      <c r="F80" s="72"/>
      <c r="G80" s="72"/>
      <c r="H80" s="72"/>
      <c r="I80" s="73"/>
      <c r="J80" s="72"/>
      <c r="K80" s="72"/>
      <c r="L80" s="72"/>
      <c r="M80" s="72"/>
      <c r="N80" s="73"/>
      <c r="O80" s="74"/>
      <c r="P80" s="72"/>
      <c r="Q80" s="72"/>
      <c r="R80" s="72"/>
      <c r="S80" s="73"/>
      <c r="T80" s="100"/>
      <c r="U80" s="101"/>
      <c r="V80" s="101"/>
      <c r="W80" s="101"/>
      <c r="X80" s="69"/>
      <c r="Y80" s="122">
        <v>9</v>
      </c>
      <c r="Z80" s="123">
        <v>3</v>
      </c>
      <c r="AA80" s="123">
        <v>3</v>
      </c>
      <c r="AB80" s="123" t="s">
        <v>18</v>
      </c>
      <c r="AC80" s="124">
        <v>4</v>
      </c>
      <c r="AD80" s="122"/>
      <c r="AE80" s="123"/>
      <c r="AF80" s="123"/>
      <c r="AG80" s="123"/>
      <c r="AH80" s="124"/>
      <c r="AI80" s="122"/>
      <c r="AJ80" s="123"/>
      <c r="AK80" s="123"/>
      <c r="AL80" s="123"/>
      <c r="AM80" s="124"/>
      <c r="AN80" s="122"/>
      <c r="AO80" s="123"/>
      <c r="AP80" s="123"/>
      <c r="AQ80" s="123"/>
      <c r="AR80" s="218"/>
    </row>
    <row r="81" spans="1:44" ht="12.75">
      <c r="A81" s="71" t="s">
        <v>311</v>
      </c>
      <c r="B81" s="121" t="s">
        <v>218</v>
      </c>
      <c r="C81" s="121">
        <v>9</v>
      </c>
      <c r="D81" s="99">
        <v>2</v>
      </c>
      <c r="E81" s="72"/>
      <c r="F81" s="72"/>
      <c r="G81" s="72"/>
      <c r="H81" s="72"/>
      <c r="I81" s="73"/>
      <c r="J81" s="72"/>
      <c r="K81" s="72"/>
      <c r="L81" s="72"/>
      <c r="M81" s="72"/>
      <c r="N81" s="73"/>
      <c r="O81" s="74"/>
      <c r="P81" s="72"/>
      <c r="Q81" s="72"/>
      <c r="R81" s="72"/>
      <c r="S81" s="73"/>
      <c r="T81" s="100"/>
      <c r="U81" s="101"/>
      <c r="V81" s="101"/>
      <c r="W81" s="101"/>
      <c r="X81" s="69"/>
      <c r="Y81" s="122"/>
      <c r="Z81" s="123"/>
      <c r="AA81" s="123"/>
      <c r="AB81" s="123"/>
      <c r="AC81" s="124"/>
      <c r="AD81" s="68">
        <v>3</v>
      </c>
      <c r="AE81" s="68">
        <v>0</v>
      </c>
      <c r="AF81" s="68">
        <v>6</v>
      </c>
      <c r="AG81" s="68" t="s">
        <v>18</v>
      </c>
      <c r="AH81" s="68">
        <v>2</v>
      </c>
      <c r="AI81" s="122"/>
      <c r="AJ81" s="123"/>
      <c r="AK81" s="123"/>
      <c r="AL81" s="123"/>
      <c r="AM81" s="124"/>
      <c r="AN81" s="122"/>
      <c r="AO81" s="123"/>
      <c r="AP81" s="123"/>
      <c r="AQ81" s="123"/>
      <c r="AR81" s="218"/>
    </row>
    <row r="82" spans="1:44" ht="12.75">
      <c r="A82" s="71" t="s">
        <v>312</v>
      </c>
      <c r="B82" s="121" t="s">
        <v>219</v>
      </c>
      <c r="C82" s="121">
        <v>15</v>
      </c>
      <c r="D82" s="99">
        <v>3</v>
      </c>
      <c r="E82" s="72"/>
      <c r="F82" s="72"/>
      <c r="G82" s="72"/>
      <c r="H82" s="72"/>
      <c r="I82" s="73"/>
      <c r="J82" s="72"/>
      <c r="K82" s="72"/>
      <c r="L82" s="72"/>
      <c r="M82" s="72"/>
      <c r="N82" s="73"/>
      <c r="O82" s="74"/>
      <c r="P82" s="72"/>
      <c r="Q82" s="72"/>
      <c r="R82" s="72"/>
      <c r="S82" s="73"/>
      <c r="T82" s="68"/>
      <c r="U82" s="68"/>
      <c r="V82" s="68"/>
      <c r="W82" s="68"/>
      <c r="X82" s="68"/>
      <c r="Y82" s="122"/>
      <c r="Z82" s="123"/>
      <c r="AA82" s="123"/>
      <c r="AB82" s="123"/>
      <c r="AC82" s="124"/>
      <c r="AD82" s="122"/>
      <c r="AE82" s="123"/>
      <c r="AF82" s="123"/>
      <c r="AG82" s="123"/>
      <c r="AH82" s="124"/>
      <c r="AI82" s="122">
        <v>9</v>
      </c>
      <c r="AJ82" s="123">
        <v>3</v>
      </c>
      <c r="AK82" s="123">
        <v>3</v>
      </c>
      <c r="AL82" s="123" t="s">
        <v>18</v>
      </c>
      <c r="AM82" s="124">
        <v>3</v>
      </c>
      <c r="AN82" s="122"/>
      <c r="AO82" s="123"/>
      <c r="AP82" s="123"/>
      <c r="AQ82" s="123"/>
      <c r="AR82" s="218"/>
    </row>
    <row r="83" spans="1:44" ht="15" customHeight="1">
      <c r="A83" s="71" t="s">
        <v>313</v>
      </c>
      <c r="B83" s="121" t="s">
        <v>220</v>
      </c>
      <c r="C83" s="121">
        <v>9</v>
      </c>
      <c r="D83" s="99">
        <v>3</v>
      </c>
      <c r="E83" s="72"/>
      <c r="F83" s="72"/>
      <c r="G83" s="72"/>
      <c r="H83" s="72"/>
      <c r="I83" s="73"/>
      <c r="J83" s="72"/>
      <c r="K83" s="72"/>
      <c r="L83" s="72"/>
      <c r="M83" s="72"/>
      <c r="N83" s="73"/>
      <c r="O83" s="74"/>
      <c r="P83" s="72"/>
      <c r="Q83" s="72"/>
      <c r="R83" s="72"/>
      <c r="S83" s="73"/>
      <c r="T83" s="74"/>
      <c r="U83" s="72"/>
      <c r="V83" s="72"/>
      <c r="W83" s="72"/>
      <c r="X83" s="73"/>
      <c r="Y83" s="122"/>
      <c r="Z83" s="123"/>
      <c r="AA83" s="123"/>
      <c r="AB83" s="123"/>
      <c r="AC83" s="124"/>
      <c r="AD83" s="122"/>
      <c r="AE83" s="123"/>
      <c r="AF83" s="123"/>
      <c r="AG83" s="123"/>
      <c r="AH83" s="124"/>
      <c r="AI83" s="122"/>
      <c r="AJ83" s="123"/>
      <c r="AK83" s="123"/>
      <c r="AL83" s="123"/>
      <c r="AM83" s="124"/>
      <c r="AN83" s="122">
        <v>6</v>
      </c>
      <c r="AO83" s="123">
        <v>0</v>
      </c>
      <c r="AP83" s="123">
        <v>3</v>
      </c>
      <c r="AQ83" s="123" t="s">
        <v>21</v>
      </c>
      <c r="AR83" s="218">
        <v>3</v>
      </c>
    </row>
    <row r="84" spans="1:44" ht="12.75">
      <c r="A84" s="146" t="s">
        <v>314</v>
      </c>
      <c r="B84" s="121" t="s">
        <v>221</v>
      </c>
      <c r="C84" s="121">
        <v>15</v>
      </c>
      <c r="D84" s="99">
        <v>4</v>
      </c>
      <c r="E84" s="72"/>
      <c r="F84" s="72"/>
      <c r="G84" s="72"/>
      <c r="H84" s="72"/>
      <c r="I84" s="73"/>
      <c r="J84" s="72"/>
      <c r="K84" s="72"/>
      <c r="L84" s="72"/>
      <c r="M84" s="72"/>
      <c r="N84" s="73"/>
      <c r="O84" s="74"/>
      <c r="P84" s="72"/>
      <c r="Q84" s="72"/>
      <c r="R84" s="72"/>
      <c r="S84" s="73"/>
      <c r="T84" s="74"/>
      <c r="U84" s="72"/>
      <c r="V84" s="72"/>
      <c r="W84" s="72"/>
      <c r="X84" s="73"/>
      <c r="Y84" s="122"/>
      <c r="Z84" s="123"/>
      <c r="AA84" s="123"/>
      <c r="AB84" s="123"/>
      <c r="AC84" s="124"/>
      <c r="AD84" s="122"/>
      <c r="AE84" s="123"/>
      <c r="AF84" s="123"/>
      <c r="AG84" s="123"/>
      <c r="AH84" s="124"/>
      <c r="AI84" s="122">
        <v>9</v>
      </c>
      <c r="AJ84" s="123">
        <v>0</v>
      </c>
      <c r="AK84" s="123">
        <v>6</v>
      </c>
      <c r="AL84" s="123" t="s">
        <v>18</v>
      </c>
      <c r="AM84" s="124">
        <v>4</v>
      </c>
      <c r="AN84" s="122"/>
      <c r="AO84" s="123"/>
      <c r="AP84" s="123"/>
      <c r="AQ84" s="123"/>
      <c r="AR84" s="218"/>
    </row>
    <row r="85" spans="1:44" ht="12.75">
      <c r="A85" s="71" t="s">
        <v>315</v>
      </c>
      <c r="B85" s="121" t="s">
        <v>222</v>
      </c>
      <c r="C85" s="121">
        <v>15</v>
      </c>
      <c r="D85" s="99">
        <v>4</v>
      </c>
      <c r="E85" s="72"/>
      <c r="F85" s="72"/>
      <c r="G85" s="72"/>
      <c r="H85" s="72"/>
      <c r="I85" s="73"/>
      <c r="J85" s="72"/>
      <c r="K85" s="72"/>
      <c r="L85" s="72"/>
      <c r="M85" s="72"/>
      <c r="N85" s="73"/>
      <c r="O85" s="74"/>
      <c r="P85" s="72"/>
      <c r="Q85" s="72"/>
      <c r="R85" s="72"/>
      <c r="S85" s="73"/>
      <c r="T85" s="74"/>
      <c r="U85" s="72"/>
      <c r="V85" s="72"/>
      <c r="W85" s="72"/>
      <c r="X85" s="73"/>
      <c r="Y85" s="122"/>
      <c r="Z85" s="123"/>
      <c r="AA85" s="123"/>
      <c r="AB85" s="123"/>
      <c r="AC85" s="124"/>
      <c r="AD85" s="122"/>
      <c r="AE85" s="123"/>
      <c r="AF85" s="123"/>
      <c r="AG85" s="123"/>
      <c r="AH85" s="124"/>
      <c r="AI85" s="122"/>
      <c r="AJ85" s="123"/>
      <c r="AK85" s="123"/>
      <c r="AL85" s="123"/>
      <c r="AM85" s="124"/>
      <c r="AN85" s="122">
        <v>9</v>
      </c>
      <c r="AO85" s="123">
        <v>0</v>
      </c>
      <c r="AP85" s="123">
        <v>6</v>
      </c>
      <c r="AQ85" s="123" t="s">
        <v>18</v>
      </c>
      <c r="AR85" s="218">
        <v>4</v>
      </c>
    </row>
    <row r="86" spans="1:44" ht="12.75">
      <c r="A86" s="141"/>
      <c r="B86" s="121" t="s">
        <v>54</v>
      </c>
      <c r="C86" s="121">
        <v>12</v>
      </c>
      <c r="D86" s="99">
        <v>3</v>
      </c>
      <c r="E86" s="78"/>
      <c r="F86" s="78"/>
      <c r="G86" s="78"/>
      <c r="H86" s="78"/>
      <c r="I86" s="79"/>
      <c r="J86" s="78"/>
      <c r="K86" s="78"/>
      <c r="L86" s="78"/>
      <c r="M86" s="78"/>
      <c r="N86" s="79"/>
      <c r="O86" s="80"/>
      <c r="P86" s="78"/>
      <c r="Q86" s="78"/>
      <c r="R86" s="78"/>
      <c r="S86" s="79"/>
      <c r="T86" s="80"/>
      <c r="U86" s="78"/>
      <c r="V86" s="78"/>
      <c r="W86" s="78"/>
      <c r="X86" s="79"/>
      <c r="Y86" s="122"/>
      <c r="Z86" s="123"/>
      <c r="AA86" s="123"/>
      <c r="AB86" s="123"/>
      <c r="AC86" s="124"/>
      <c r="AD86" s="122"/>
      <c r="AE86" s="123"/>
      <c r="AF86" s="123"/>
      <c r="AG86" s="123"/>
      <c r="AH86" s="124"/>
      <c r="AI86" s="122"/>
      <c r="AJ86" s="123"/>
      <c r="AK86" s="123"/>
      <c r="AL86" s="123"/>
      <c r="AM86" s="124"/>
      <c r="AN86" s="122">
        <v>0</v>
      </c>
      <c r="AO86" s="123">
        <v>6</v>
      </c>
      <c r="AP86" s="123">
        <v>6</v>
      </c>
      <c r="AQ86" s="123" t="s">
        <v>21</v>
      </c>
      <c r="AR86" s="218">
        <v>3</v>
      </c>
    </row>
    <row r="87" spans="1:44" ht="12.75">
      <c r="A87" s="148"/>
      <c r="B87" s="121" t="s">
        <v>55</v>
      </c>
      <c r="C87" s="121">
        <v>9</v>
      </c>
      <c r="D87" s="99">
        <v>3</v>
      </c>
      <c r="E87" s="72"/>
      <c r="F87" s="72"/>
      <c r="G87" s="72"/>
      <c r="H87" s="72"/>
      <c r="I87" s="73"/>
      <c r="J87" s="72"/>
      <c r="K87" s="72"/>
      <c r="L87" s="72"/>
      <c r="M87" s="72"/>
      <c r="N87" s="73"/>
      <c r="O87" s="74"/>
      <c r="P87" s="72"/>
      <c r="Q87" s="72"/>
      <c r="R87" s="72"/>
      <c r="S87" s="73"/>
      <c r="T87" s="74"/>
      <c r="U87" s="72"/>
      <c r="V87" s="72"/>
      <c r="W87" s="72"/>
      <c r="X87" s="73"/>
      <c r="Y87" s="149"/>
      <c r="Z87" s="150"/>
      <c r="AA87" s="150"/>
      <c r="AB87" s="150"/>
      <c r="AC87" s="143"/>
      <c r="AD87" s="150">
        <v>0</v>
      </c>
      <c r="AE87" s="150">
        <v>9</v>
      </c>
      <c r="AF87" s="150">
        <v>0</v>
      </c>
      <c r="AG87" s="150" t="s">
        <v>21</v>
      </c>
      <c r="AH87" s="143">
        <v>3</v>
      </c>
      <c r="AI87" s="122"/>
      <c r="AJ87" s="123"/>
      <c r="AK87" s="123"/>
      <c r="AL87" s="123"/>
      <c r="AM87" s="124"/>
      <c r="AN87" s="122"/>
      <c r="AO87" s="123"/>
      <c r="AP87" s="123"/>
      <c r="AQ87" s="123"/>
      <c r="AR87" s="218"/>
    </row>
    <row r="88" spans="1:44" ht="12.75">
      <c r="A88" s="71" t="s">
        <v>247</v>
      </c>
      <c r="B88" s="121" t="s">
        <v>318</v>
      </c>
      <c r="C88" s="121">
        <v>0</v>
      </c>
      <c r="D88" s="99">
        <v>9</v>
      </c>
      <c r="E88" s="72"/>
      <c r="F88" s="72"/>
      <c r="G88" s="72"/>
      <c r="H88" s="72"/>
      <c r="I88" s="73"/>
      <c r="J88" s="72"/>
      <c r="K88" s="72"/>
      <c r="L88" s="72"/>
      <c r="M88" s="72"/>
      <c r="N88" s="73"/>
      <c r="O88" s="74"/>
      <c r="P88" s="72"/>
      <c r="Q88" s="72"/>
      <c r="R88" s="72"/>
      <c r="S88" s="73"/>
      <c r="T88" s="74"/>
      <c r="U88" s="72"/>
      <c r="V88" s="72"/>
      <c r="W88" s="72"/>
      <c r="X88" s="73"/>
      <c r="Y88" s="140"/>
      <c r="Z88" s="140"/>
      <c r="AA88" s="140"/>
      <c r="AB88" s="140"/>
      <c r="AC88" s="151"/>
      <c r="AD88" s="140"/>
      <c r="AE88" s="140"/>
      <c r="AF88" s="140"/>
      <c r="AG88" s="140"/>
      <c r="AH88" s="140"/>
      <c r="AI88" s="122"/>
      <c r="AJ88" s="123"/>
      <c r="AK88" s="123"/>
      <c r="AL88" s="123"/>
      <c r="AM88" s="124"/>
      <c r="AN88" s="122">
        <v>0</v>
      </c>
      <c r="AO88" s="123">
        <v>0</v>
      </c>
      <c r="AP88" s="123">
        <v>0</v>
      </c>
      <c r="AQ88" s="123" t="s">
        <v>21</v>
      </c>
      <c r="AR88" s="218">
        <v>9</v>
      </c>
    </row>
    <row r="89" spans="1:44" ht="13.5" thickBot="1">
      <c r="A89" s="81"/>
      <c r="B89" s="82"/>
      <c r="C89" s="82"/>
      <c r="D89" s="83"/>
      <c r="E89" s="84"/>
      <c r="F89" s="84"/>
      <c r="G89" s="84"/>
      <c r="H89" s="84"/>
      <c r="I89" s="85"/>
      <c r="J89" s="84"/>
      <c r="K89" s="84"/>
      <c r="L89" s="84"/>
      <c r="M89" s="84"/>
      <c r="N89" s="85"/>
      <c r="O89" s="86"/>
      <c r="P89" s="84"/>
      <c r="Q89" s="84"/>
      <c r="R89" s="84"/>
      <c r="S89" s="85"/>
      <c r="T89" s="86"/>
      <c r="U89" s="84"/>
      <c r="V89" s="84"/>
      <c r="W89" s="84"/>
      <c r="X89" s="85"/>
      <c r="Y89" s="86"/>
      <c r="Z89" s="84"/>
      <c r="AA89" s="84"/>
      <c r="AB89" s="84"/>
      <c r="AC89" s="85"/>
      <c r="AD89" s="86"/>
      <c r="AE89" s="84"/>
      <c r="AF89" s="84"/>
      <c r="AG89" s="84"/>
      <c r="AH89" s="85"/>
      <c r="AI89" s="86"/>
      <c r="AJ89" s="84"/>
      <c r="AK89" s="84"/>
      <c r="AL89" s="84"/>
      <c r="AM89" s="85"/>
      <c r="AN89" s="152"/>
      <c r="AO89" s="152"/>
      <c r="AP89" s="152"/>
      <c r="AQ89" s="152"/>
      <c r="AR89" s="219"/>
    </row>
    <row r="90" spans="1:44" ht="14.25" thickBot="1" thickTop="1">
      <c r="A90" s="153"/>
      <c r="B90" s="154" t="s">
        <v>305</v>
      </c>
      <c r="C90" s="155">
        <f>SUM(C75:C89)</f>
        <v>165</v>
      </c>
      <c r="D90" s="155">
        <f>SUM(D75:D89)</f>
        <v>52</v>
      </c>
      <c r="E90" s="156"/>
      <c r="F90" s="156"/>
      <c r="G90" s="156"/>
      <c r="H90" s="156"/>
      <c r="I90" s="157"/>
      <c r="J90" s="156"/>
      <c r="K90" s="156"/>
      <c r="L90" s="156"/>
      <c r="M90" s="156"/>
      <c r="N90" s="157"/>
      <c r="O90" s="158"/>
      <c r="P90" s="156"/>
      <c r="Q90" s="156"/>
      <c r="R90" s="156"/>
      <c r="S90" s="157"/>
      <c r="T90" s="158"/>
      <c r="U90" s="156"/>
      <c r="V90" s="156"/>
      <c r="W90" s="156"/>
      <c r="X90" s="157"/>
      <c r="Y90" s="159">
        <f>SUM(Y75:Y89)</f>
        <v>15</v>
      </c>
      <c r="Z90" s="160">
        <f>SUM(Z75:Z89)</f>
        <v>3</v>
      </c>
      <c r="AA90" s="160">
        <f>SUM(AA75:AA89)</f>
        <v>12</v>
      </c>
      <c r="AB90" s="160"/>
      <c r="AC90" s="160">
        <f>SUM(AC75:AC89)</f>
        <v>8</v>
      </c>
      <c r="AD90" s="159">
        <f>SUM(AD75:AD89)</f>
        <v>9</v>
      </c>
      <c r="AE90" s="160">
        <f>SUM(AE75:AE89)</f>
        <v>9</v>
      </c>
      <c r="AF90" s="160">
        <f>SUM(AF75:AF89)</f>
        <v>9</v>
      </c>
      <c r="AG90" s="160"/>
      <c r="AH90" s="156">
        <f>SUM(AH75:AH89)</f>
        <v>8</v>
      </c>
      <c r="AI90" s="159">
        <f>SUM(AI75:AI89)</f>
        <v>27</v>
      </c>
      <c r="AJ90" s="160">
        <f>SUM(AJ75:AJ89)</f>
        <v>6</v>
      </c>
      <c r="AK90" s="160">
        <f>SUM(AK75:AK89)</f>
        <v>12</v>
      </c>
      <c r="AL90" s="160"/>
      <c r="AM90" s="156">
        <f>SUM(AM75:AM89)</f>
        <v>11</v>
      </c>
      <c r="AN90" s="159">
        <f>SUM(AN75:AN89)</f>
        <v>27</v>
      </c>
      <c r="AO90" s="160">
        <f>SUM(AO75:AO89)</f>
        <v>9</v>
      </c>
      <c r="AP90" s="160">
        <f>SUM(AP75:AP89)</f>
        <v>27</v>
      </c>
      <c r="AQ90" s="160"/>
      <c r="AR90" s="220">
        <f>SUM(AR75:AR89)</f>
        <v>25</v>
      </c>
    </row>
    <row r="91" spans="1:48" ht="14.25" thickBot="1" thickTop="1">
      <c r="A91" s="161"/>
      <c r="B91" s="162" t="s">
        <v>41</v>
      </c>
      <c r="C91" s="162"/>
      <c r="D91" s="89"/>
      <c r="E91" s="163">
        <f>SUM(E11:E90)</f>
        <v>51</v>
      </c>
      <c r="F91" s="163">
        <f>SUM(F11:F90)</f>
        <v>21</v>
      </c>
      <c r="G91" s="163">
        <f>SUM(G11:G90)</f>
        <v>3</v>
      </c>
      <c r="H91" s="163"/>
      <c r="I91" s="164">
        <f>SUM(I11:I90)</f>
        <v>24</v>
      </c>
      <c r="J91" s="163">
        <f>SUM(J11:J90)</f>
        <v>39</v>
      </c>
      <c r="K91" s="163">
        <f>SUM(K11:K90)</f>
        <v>27</v>
      </c>
      <c r="L91" s="163">
        <f>SUM(L11:L90)</f>
        <v>9</v>
      </c>
      <c r="M91" s="163"/>
      <c r="N91" s="164">
        <f>SUM(N11:N90)</f>
        <v>23</v>
      </c>
      <c r="O91" s="165">
        <f>SUM(O11:O90)</f>
        <v>39</v>
      </c>
      <c r="P91" s="163">
        <f>SUM(P11:P90)</f>
        <v>21</v>
      </c>
      <c r="Q91" s="163">
        <f>SUM(Q11:Q90)</f>
        <v>15</v>
      </c>
      <c r="R91" s="163"/>
      <c r="S91" s="164">
        <f>SUM(S11:S90)</f>
        <v>21</v>
      </c>
      <c r="T91" s="165">
        <f>SUM(T11:T90)</f>
        <v>39</v>
      </c>
      <c r="U91" s="163">
        <f>SUM(U11:U90)</f>
        <v>3</v>
      </c>
      <c r="V91" s="163">
        <f>SUM(V11:V90)</f>
        <v>30</v>
      </c>
      <c r="W91" s="163"/>
      <c r="X91" s="164">
        <f>SUM(X11:X90)</f>
        <v>19</v>
      </c>
      <c r="Y91" s="165">
        <f>SUM(Y11:Y89)</f>
        <v>51</v>
      </c>
      <c r="Z91" s="163">
        <f>SUM(Z11:Z89)</f>
        <v>6</v>
      </c>
      <c r="AA91" s="163">
        <f>SUM(AA11:AA89)</f>
        <v>15</v>
      </c>
      <c r="AB91" s="163"/>
      <c r="AC91" s="164">
        <f>SUM(AC11:AC89)</f>
        <v>20</v>
      </c>
      <c r="AD91" s="165">
        <f>SUM(AD11:AD89)</f>
        <v>36</v>
      </c>
      <c r="AE91" s="163">
        <f>SUM(AE11:AE89)</f>
        <v>9</v>
      </c>
      <c r="AF91" s="163">
        <f>SUM(AF11:AF89)</f>
        <v>21</v>
      </c>
      <c r="AG91" s="163"/>
      <c r="AH91" s="164">
        <f>SUM(AH11:AH89)</f>
        <v>20</v>
      </c>
      <c r="AI91" s="165">
        <f>SUM(AI11:AI89)</f>
        <v>51</v>
      </c>
      <c r="AJ91" s="163">
        <f>SUM(AJ11:AJ89)</f>
        <v>6</v>
      </c>
      <c r="AK91" s="163">
        <f>SUM(AK11:AK89)</f>
        <v>15</v>
      </c>
      <c r="AL91" s="163"/>
      <c r="AM91" s="164">
        <f>SUM(AM11:AM89)</f>
        <v>26</v>
      </c>
      <c r="AN91" s="165">
        <f>SUM(AN11:AN89)</f>
        <v>33</v>
      </c>
      <c r="AO91" s="163">
        <f>SUM(AO11:AO89)</f>
        <v>9</v>
      </c>
      <c r="AP91" s="163">
        <f>SUM(AP11:AP89)</f>
        <v>27</v>
      </c>
      <c r="AQ91" s="163"/>
      <c r="AR91" s="221">
        <f>SUM(AR11:AR89)</f>
        <v>27</v>
      </c>
      <c r="AT91" s="11"/>
      <c r="AU91" s="11"/>
      <c r="AV91" s="11"/>
    </row>
    <row r="92" spans="1:45" s="36" customFormat="1" ht="12.75">
      <c r="A92" s="126"/>
      <c r="B92" s="127" t="s">
        <v>99</v>
      </c>
      <c r="C92" s="327">
        <f>C22+C31+C65+C90</f>
        <v>576</v>
      </c>
      <c r="D92" s="328"/>
      <c r="E92" s="68"/>
      <c r="F92" s="68"/>
      <c r="G92" s="68">
        <f>SUM(E91,F91,G91)</f>
        <v>75</v>
      </c>
      <c r="H92" s="68"/>
      <c r="I92" s="68"/>
      <c r="J92" s="166"/>
      <c r="K92" s="68"/>
      <c r="L92" s="68">
        <f>SUM(J91,K91,L91)</f>
        <v>75</v>
      </c>
      <c r="M92" s="68"/>
      <c r="N92" s="128"/>
      <c r="O92" s="68"/>
      <c r="P92" s="68"/>
      <c r="Q92" s="68">
        <f>SUM(O91,P91,Q91)</f>
        <v>75</v>
      </c>
      <c r="R92" s="68"/>
      <c r="S92" s="68"/>
      <c r="T92" s="166"/>
      <c r="U92" s="68"/>
      <c r="V92" s="68">
        <f>SUM(T91,U91,V91)</f>
        <v>72</v>
      </c>
      <c r="W92" s="68"/>
      <c r="X92" s="128"/>
      <c r="Y92" s="68"/>
      <c r="Z92" s="68"/>
      <c r="AA92" s="68">
        <f>SUM(Y91,Z91,AA91)</f>
        <v>72</v>
      </c>
      <c r="AB92" s="68"/>
      <c r="AC92" s="167"/>
      <c r="AD92" s="68"/>
      <c r="AE92" s="68"/>
      <c r="AF92" s="68">
        <f>SUM(AD91,AE91,AF91)</f>
        <v>66</v>
      </c>
      <c r="AG92" s="68"/>
      <c r="AH92" s="167"/>
      <c r="AI92" s="68"/>
      <c r="AJ92" s="68"/>
      <c r="AK92" s="68">
        <f>SUM(AI91,AJ91,AK91)</f>
        <v>72</v>
      </c>
      <c r="AL92" s="68"/>
      <c r="AM92" s="68"/>
      <c r="AN92" s="166"/>
      <c r="AO92" s="68"/>
      <c r="AP92" s="68">
        <f>SUM(AN91,AO91,AP91)</f>
        <v>69</v>
      </c>
      <c r="AQ92" s="68"/>
      <c r="AR92" s="210"/>
      <c r="AS92"/>
    </row>
    <row r="93" spans="1:44" ht="12.75">
      <c r="A93" s="126"/>
      <c r="B93" s="127" t="s">
        <v>100</v>
      </c>
      <c r="C93" s="68"/>
      <c r="D93" s="128"/>
      <c r="E93" s="68"/>
      <c r="F93" s="68"/>
      <c r="G93" s="68">
        <v>6</v>
      </c>
      <c r="H93" s="68"/>
      <c r="I93" s="68"/>
      <c r="J93" s="166"/>
      <c r="K93" s="68"/>
      <c r="L93" s="68">
        <v>2</v>
      </c>
      <c r="M93" s="68"/>
      <c r="N93" s="128"/>
      <c r="O93" s="68"/>
      <c r="P93" s="68"/>
      <c r="Q93" s="68">
        <v>4</v>
      </c>
      <c r="R93" s="68"/>
      <c r="S93" s="68"/>
      <c r="T93" s="166"/>
      <c r="U93" s="68"/>
      <c r="V93" s="68">
        <v>3</v>
      </c>
      <c r="W93" s="68"/>
      <c r="X93" s="128"/>
      <c r="Y93" s="68"/>
      <c r="Z93" s="68"/>
      <c r="AA93" s="68">
        <v>4</v>
      </c>
      <c r="AB93" s="68"/>
      <c r="AC93" s="128"/>
      <c r="AD93" s="68"/>
      <c r="AE93" s="68"/>
      <c r="AF93" s="68">
        <v>4</v>
      </c>
      <c r="AG93" s="68"/>
      <c r="AH93" s="128"/>
      <c r="AI93" s="68"/>
      <c r="AJ93" s="68"/>
      <c r="AK93" s="68">
        <v>5</v>
      </c>
      <c r="AL93" s="68"/>
      <c r="AM93" s="68"/>
      <c r="AN93" s="166"/>
      <c r="AO93" s="68"/>
      <c r="AP93" s="68">
        <v>2</v>
      </c>
      <c r="AQ93" s="68"/>
      <c r="AR93" s="210"/>
    </row>
    <row r="94" spans="1:44" ht="12.75">
      <c r="A94" s="126"/>
      <c r="B94" s="127" t="s">
        <v>101</v>
      </c>
      <c r="C94" s="68"/>
      <c r="D94" s="128"/>
      <c r="E94" s="68"/>
      <c r="F94" s="68"/>
      <c r="G94" s="68">
        <v>0</v>
      </c>
      <c r="H94" s="68"/>
      <c r="I94" s="68"/>
      <c r="J94" s="166"/>
      <c r="K94" s="68"/>
      <c r="L94" s="68">
        <v>1</v>
      </c>
      <c r="M94" s="68"/>
      <c r="N94" s="128"/>
      <c r="O94" s="68"/>
      <c r="P94" s="68"/>
      <c r="Q94" s="68">
        <v>1</v>
      </c>
      <c r="R94" s="68"/>
      <c r="S94" s="68"/>
      <c r="T94" s="166"/>
      <c r="U94" s="68"/>
      <c r="V94" s="68">
        <v>0</v>
      </c>
      <c r="W94" s="68"/>
      <c r="X94" s="128"/>
      <c r="Y94" s="68"/>
      <c r="Z94" s="68"/>
      <c r="AA94" s="68">
        <v>0</v>
      </c>
      <c r="AB94" s="68"/>
      <c r="AC94" s="128"/>
      <c r="AD94" s="68"/>
      <c r="AE94" s="68"/>
      <c r="AF94" s="68">
        <v>0</v>
      </c>
      <c r="AG94" s="68"/>
      <c r="AH94" s="128"/>
      <c r="AI94" s="68"/>
      <c r="AJ94" s="68"/>
      <c r="AK94" s="68">
        <v>0</v>
      </c>
      <c r="AL94" s="68"/>
      <c r="AM94" s="68"/>
      <c r="AN94" s="166"/>
      <c r="AO94" s="68"/>
      <c r="AP94" s="68">
        <v>0</v>
      </c>
      <c r="AQ94" s="68"/>
      <c r="AR94" s="210"/>
    </row>
    <row r="95" spans="1:44" ht="12.75">
      <c r="A95" s="126"/>
      <c r="B95" s="127" t="s">
        <v>102</v>
      </c>
      <c r="C95" s="68"/>
      <c r="D95" s="128"/>
      <c r="E95" s="68"/>
      <c r="F95" s="68"/>
      <c r="G95" s="68">
        <v>0</v>
      </c>
      <c r="H95" s="68"/>
      <c r="I95" s="68"/>
      <c r="J95" s="166"/>
      <c r="K95" s="68"/>
      <c r="L95" s="68">
        <v>4</v>
      </c>
      <c r="M95" s="68"/>
      <c r="N95" s="128"/>
      <c r="O95" s="68"/>
      <c r="P95" s="68"/>
      <c r="Q95" s="68">
        <v>3</v>
      </c>
      <c r="R95" s="68"/>
      <c r="S95" s="68"/>
      <c r="T95" s="166"/>
      <c r="U95" s="68"/>
      <c r="V95" s="68">
        <v>4</v>
      </c>
      <c r="W95" s="68"/>
      <c r="X95" s="128"/>
      <c r="Y95" s="68"/>
      <c r="Z95" s="68"/>
      <c r="AA95" s="68">
        <v>2</v>
      </c>
      <c r="AB95" s="68"/>
      <c r="AC95" s="128"/>
      <c r="AD95" s="68"/>
      <c r="AE95" s="68"/>
      <c r="AF95" s="68">
        <v>3</v>
      </c>
      <c r="AG95" s="68"/>
      <c r="AH95" s="128"/>
      <c r="AI95" s="68"/>
      <c r="AJ95" s="68"/>
      <c r="AK95" s="68">
        <v>2</v>
      </c>
      <c r="AL95" s="68"/>
      <c r="AM95" s="68"/>
      <c r="AN95" s="166"/>
      <c r="AO95" s="68"/>
      <c r="AP95" s="68">
        <v>5</v>
      </c>
      <c r="AQ95" s="68"/>
      <c r="AR95" s="210"/>
    </row>
    <row r="96" spans="1:44" ht="13.5" thickBot="1">
      <c r="A96" s="87"/>
      <c r="B96" s="168" t="s">
        <v>103</v>
      </c>
      <c r="C96" s="325">
        <f>SUM(D90,D65,D31,D22)</f>
        <v>180</v>
      </c>
      <c r="D96" s="326"/>
      <c r="E96" s="169"/>
      <c r="F96" s="169"/>
      <c r="G96" s="169">
        <f>I91</f>
        <v>24</v>
      </c>
      <c r="H96" s="169"/>
      <c r="I96" s="169"/>
      <c r="J96" s="170"/>
      <c r="K96" s="169"/>
      <c r="L96" s="171">
        <f>N91</f>
        <v>23</v>
      </c>
      <c r="M96" s="169"/>
      <c r="N96" s="172"/>
      <c r="O96" s="169"/>
      <c r="P96" s="169"/>
      <c r="Q96" s="169">
        <f>S91</f>
        <v>21</v>
      </c>
      <c r="R96" s="169"/>
      <c r="S96" s="169"/>
      <c r="T96" s="170"/>
      <c r="U96" s="169"/>
      <c r="V96" s="171">
        <f>X91</f>
        <v>19</v>
      </c>
      <c r="W96" s="169"/>
      <c r="X96" s="172"/>
      <c r="Y96" s="169"/>
      <c r="Z96" s="169"/>
      <c r="AA96" s="171">
        <f>AC91</f>
        <v>20</v>
      </c>
      <c r="AB96" s="169"/>
      <c r="AC96" s="172"/>
      <c r="AD96" s="169"/>
      <c r="AE96" s="169"/>
      <c r="AF96" s="171">
        <f>AH91</f>
        <v>20</v>
      </c>
      <c r="AG96" s="169"/>
      <c r="AH96" s="172"/>
      <c r="AI96" s="169"/>
      <c r="AJ96" s="169"/>
      <c r="AK96" s="171">
        <f>AM91</f>
        <v>26</v>
      </c>
      <c r="AL96" s="169"/>
      <c r="AM96" s="169"/>
      <c r="AN96" s="170"/>
      <c r="AO96" s="169"/>
      <c r="AP96" s="169">
        <f>AR91</f>
        <v>27</v>
      </c>
      <c r="AQ96" s="169"/>
      <c r="AR96" s="222"/>
    </row>
    <row r="97" spans="1:44" ht="12.75">
      <c r="A97" s="126"/>
      <c r="B97" s="55" t="s">
        <v>104</v>
      </c>
      <c r="C97" s="55"/>
      <c r="D97" s="98">
        <v>0</v>
      </c>
      <c r="E97" s="97"/>
      <c r="F97" s="97"/>
      <c r="G97" s="97"/>
      <c r="H97" s="97"/>
      <c r="I97" s="97"/>
      <c r="J97" s="96"/>
      <c r="K97" s="97"/>
      <c r="L97" s="97"/>
      <c r="M97" s="97"/>
      <c r="N97" s="98"/>
      <c r="O97" s="97"/>
      <c r="P97" s="97"/>
      <c r="Q97" s="97"/>
      <c r="R97" s="97"/>
      <c r="S97" s="97"/>
      <c r="T97" s="96"/>
      <c r="U97" s="97"/>
      <c r="V97" s="97"/>
      <c r="W97" s="97"/>
      <c r="X97" s="98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6"/>
      <c r="AO97" s="97"/>
      <c r="AP97" s="97"/>
      <c r="AQ97" s="97"/>
      <c r="AR97" s="223"/>
    </row>
    <row r="98" spans="1:44" ht="12.75">
      <c r="A98" s="126"/>
      <c r="B98" s="62" t="s">
        <v>105</v>
      </c>
      <c r="C98" s="62"/>
      <c r="D98" s="69">
        <v>0</v>
      </c>
      <c r="E98" s="101"/>
      <c r="F98" s="101"/>
      <c r="G98" s="101"/>
      <c r="H98" s="101"/>
      <c r="I98" s="101"/>
      <c r="J98" s="100"/>
      <c r="K98" s="101"/>
      <c r="L98" s="101"/>
      <c r="M98" s="101"/>
      <c r="N98" s="69"/>
      <c r="O98" s="101"/>
      <c r="P98" s="101"/>
      <c r="Q98" s="101"/>
      <c r="R98" s="101"/>
      <c r="S98" s="101"/>
      <c r="T98" s="100"/>
      <c r="U98" s="101"/>
      <c r="V98" s="101"/>
      <c r="W98" s="101"/>
      <c r="X98" s="69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0"/>
      <c r="AO98" s="101"/>
      <c r="AP98" s="101"/>
      <c r="AQ98" s="101"/>
      <c r="AR98" s="224"/>
    </row>
    <row r="99" spans="1:44" ht="12.75">
      <c r="A99" s="126"/>
      <c r="B99" s="100" t="s">
        <v>106</v>
      </c>
      <c r="C99" s="62"/>
      <c r="D99" s="69">
        <v>0</v>
      </c>
      <c r="E99" s="101"/>
      <c r="F99" s="101"/>
      <c r="G99" s="101"/>
      <c r="H99" s="101"/>
      <c r="I99" s="101"/>
      <c r="J99" s="100"/>
      <c r="K99" s="101"/>
      <c r="L99" s="101"/>
      <c r="M99" s="101"/>
      <c r="N99" s="69"/>
      <c r="O99" s="101"/>
      <c r="P99" s="101"/>
      <c r="Q99" s="101"/>
      <c r="R99" s="101"/>
      <c r="S99" s="101"/>
      <c r="T99" s="100"/>
      <c r="U99" s="101"/>
      <c r="V99" s="101"/>
      <c r="W99" s="101"/>
      <c r="X99" s="69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0"/>
      <c r="AO99" s="101"/>
      <c r="AP99" s="101"/>
      <c r="AQ99" s="101"/>
      <c r="AR99" s="224"/>
    </row>
    <row r="100" spans="1:48" ht="13.5" thickBot="1">
      <c r="A100" s="87" t="s">
        <v>56</v>
      </c>
      <c r="B100" s="168" t="s">
        <v>107</v>
      </c>
      <c r="C100" s="168"/>
      <c r="D100" s="172">
        <v>0</v>
      </c>
      <c r="E100" s="169"/>
      <c r="F100" s="169"/>
      <c r="G100" s="169"/>
      <c r="H100" s="169"/>
      <c r="I100" s="169"/>
      <c r="J100" s="170"/>
      <c r="K100" s="169"/>
      <c r="L100" s="169"/>
      <c r="M100" s="169"/>
      <c r="N100" s="172"/>
      <c r="O100" s="169"/>
      <c r="P100" s="169"/>
      <c r="Q100" s="169"/>
      <c r="R100" s="169"/>
      <c r="S100" s="169"/>
      <c r="T100" s="170"/>
      <c r="U100" s="169"/>
      <c r="V100" s="169"/>
      <c r="W100" s="169"/>
      <c r="X100" s="172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70"/>
      <c r="AO100" s="169"/>
      <c r="AP100" s="169"/>
      <c r="AQ100" s="169"/>
      <c r="AR100" s="222"/>
      <c r="AT100" s="11"/>
      <c r="AU100" s="11"/>
      <c r="AV100" s="11"/>
    </row>
    <row r="101" spans="1:48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T101" s="11"/>
      <c r="AU101" s="11"/>
      <c r="AV101" s="11"/>
    </row>
    <row r="102" spans="1:48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T102" s="11"/>
      <c r="AU102" s="11"/>
      <c r="AV102" s="11"/>
    </row>
    <row r="103" spans="1:6" ht="12.75">
      <c r="A103" s="339" t="s">
        <v>108</v>
      </c>
      <c r="B103" s="339"/>
      <c r="C103" s="183"/>
      <c r="D103" s="183"/>
      <c r="E103" s="183"/>
      <c r="F103" s="183"/>
    </row>
    <row r="104" spans="1:6" ht="12.75">
      <c r="A104" s="342" t="s">
        <v>319</v>
      </c>
      <c r="B104" s="342"/>
      <c r="C104" s="184"/>
      <c r="D104" s="183"/>
      <c r="E104" s="183"/>
      <c r="F104" s="183"/>
    </row>
    <row r="105" spans="1:31" ht="15" customHeight="1">
      <c r="A105" s="342" t="s">
        <v>320</v>
      </c>
      <c r="B105" s="342"/>
      <c r="C105" s="184"/>
      <c r="D105" s="183"/>
      <c r="E105" s="183"/>
      <c r="F105" s="183"/>
      <c r="AB105" s="192"/>
      <c r="AC105" s="191"/>
      <c r="AD105" s="192"/>
      <c r="AE105" s="192"/>
    </row>
    <row r="106" spans="1:34" ht="12.75">
      <c r="A106" s="187"/>
      <c r="B106" s="185" t="s">
        <v>109</v>
      </c>
      <c r="C106" s="183">
        <f>E91+J91+O91+T91+Y91+AD91+AI91+AN91</f>
        <v>339</v>
      </c>
      <c r="D106" s="340" t="s">
        <v>198</v>
      </c>
      <c r="E106" s="340"/>
      <c r="F106" s="183"/>
      <c r="AB106" s="192"/>
      <c r="AC106" s="192"/>
      <c r="AD106" s="192"/>
      <c r="AE106" s="192"/>
      <c r="AH106" s="11"/>
    </row>
    <row r="107" spans="1:31" ht="12.75">
      <c r="A107" s="187"/>
      <c r="B107" s="185" t="s">
        <v>110</v>
      </c>
      <c r="C107" s="183">
        <f>F91+K91+P91+U91+Z91+AE91+AJ91+AO91</f>
        <v>102</v>
      </c>
      <c r="D107" s="340" t="s">
        <v>198</v>
      </c>
      <c r="E107" s="340"/>
      <c r="F107" s="183"/>
      <c r="AB107" s="192"/>
      <c r="AC107" s="192"/>
      <c r="AD107" s="192"/>
      <c r="AE107" s="192"/>
    </row>
    <row r="108" spans="1:31" ht="12.75">
      <c r="A108" s="187"/>
      <c r="B108" s="186" t="s">
        <v>111</v>
      </c>
      <c r="C108" s="68">
        <f>G91+L91+Q91+V91+AA91+AF91+AK91+AP91</f>
        <v>135</v>
      </c>
      <c r="D108" s="341" t="s">
        <v>198</v>
      </c>
      <c r="E108" s="341"/>
      <c r="F108" s="183"/>
      <c r="AB108" s="192"/>
      <c r="AC108" s="192"/>
      <c r="AD108" s="192"/>
      <c r="AE108" s="192"/>
    </row>
    <row r="109" ht="13.5" thickBot="1"/>
    <row r="110" spans="1:30" ht="14.25" customHeight="1" thickBot="1">
      <c r="A110" s="173"/>
      <c r="B110" s="182" t="s">
        <v>55</v>
      </c>
      <c r="C110" s="93"/>
      <c r="D110" s="94"/>
      <c r="E110" s="174" t="s">
        <v>11</v>
      </c>
      <c r="F110" s="174" t="s">
        <v>12</v>
      </c>
      <c r="G110" s="174" t="s">
        <v>13</v>
      </c>
      <c r="H110" s="174" t="s">
        <v>14</v>
      </c>
      <c r="I110" s="282" t="s">
        <v>15</v>
      </c>
      <c r="J110" s="174"/>
      <c r="K110" s="174"/>
      <c r="L110" s="174"/>
      <c r="M110" s="174"/>
      <c r="N110" s="94"/>
      <c r="O110" s="307" t="s">
        <v>54</v>
      </c>
      <c r="P110" s="308"/>
      <c r="Q110" s="308"/>
      <c r="R110" s="308"/>
      <c r="S110" s="308"/>
      <c r="T110" s="308"/>
      <c r="U110" s="308"/>
      <c r="V110" s="308"/>
      <c r="W110" s="309"/>
      <c r="X110" s="94"/>
      <c r="Y110" s="94"/>
      <c r="Z110" s="118" t="s">
        <v>11</v>
      </c>
      <c r="AA110" s="118" t="s">
        <v>12</v>
      </c>
      <c r="AB110" s="118" t="s">
        <v>13</v>
      </c>
      <c r="AC110" s="174" t="s">
        <v>14</v>
      </c>
      <c r="AD110" s="212" t="s">
        <v>15</v>
      </c>
    </row>
    <row r="111" spans="1:30" ht="12.75">
      <c r="A111" s="175" t="s">
        <v>371</v>
      </c>
      <c r="B111" s="55" t="s">
        <v>144</v>
      </c>
      <c r="C111" s="70">
        <v>9</v>
      </c>
      <c r="D111" s="57">
        <v>3</v>
      </c>
      <c r="E111" s="60">
        <v>9</v>
      </c>
      <c r="F111" s="58">
        <v>0</v>
      </c>
      <c r="G111" s="58">
        <v>0</v>
      </c>
      <c r="H111" s="58" t="s">
        <v>21</v>
      </c>
      <c r="I111" s="283">
        <v>3</v>
      </c>
      <c r="J111" s="314" t="s">
        <v>386</v>
      </c>
      <c r="K111" s="314"/>
      <c r="L111" s="314"/>
      <c r="M111" s="314"/>
      <c r="N111" s="315"/>
      <c r="O111" s="304" t="s">
        <v>158</v>
      </c>
      <c r="P111" s="305"/>
      <c r="Q111" s="305"/>
      <c r="R111" s="305"/>
      <c r="S111" s="305"/>
      <c r="T111" s="305"/>
      <c r="U111" s="305"/>
      <c r="V111" s="305"/>
      <c r="W111" s="306"/>
      <c r="X111" s="105">
        <v>6</v>
      </c>
      <c r="Y111" s="95">
        <v>2</v>
      </c>
      <c r="Z111" s="176">
        <v>6</v>
      </c>
      <c r="AA111" s="176">
        <v>0</v>
      </c>
      <c r="AB111" s="176">
        <v>0</v>
      </c>
      <c r="AC111" s="176" t="s">
        <v>21</v>
      </c>
      <c r="AD111" s="225">
        <v>2</v>
      </c>
    </row>
    <row r="112" spans="1:30" ht="12.75">
      <c r="A112" s="177" t="s">
        <v>372</v>
      </c>
      <c r="B112" s="62" t="s">
        <v>145</v>
      </c>
      <c r="C112" s="178">
        <v>9</v>
      </c>
      <c r="D112" s="64">
        <v>3</v>
      </c>
      <c r="E112" s="67">
        <v>9</v>
      </c>
      <c r="F112" s="65">
        <v>0</v>
      </c>
      <c r="G112" s="65">
        <v>0</v>
      </c>
      <c r="H112" s="65" t="s">
        <v>21</v>
      </c>
      <c r="I112" s="284">
        <v>3</v>
      </c>
      <c r="J112" s="292" t="s">
        <v>355</v>
      </c>
      <c r="K112" s="302"/>
      <c r="L112" s="302"/>
      <c r="M112" s="302"/>
      <c r="N112" s="303"/>
      <c r="O112" s="301" t="s">
        <v>159</v>
      </c>
      <c r="P112" s="302"/>
      <c r="Q112" s="302"/>
      <c r="R112" s="302"/>
      <c r="S112" s="302"/>
      <c r="T112" s="302"/>
      <c r="U112" s="302"/>
      <c r="V112" s="302"/>
      <c r="W112" s="303"/>
      <c r="X112" s="62">
        <v>6</v>
      </c>
      <c r="Y112" s="69">
        <v>2</v>
      </c>
      <c r="Z112" s="67">
        <v>6</v>
      </c>
      <c r="AA112" s="65">
        <v>0</v>
      </c>
      <c r="AB112" s="65">
        <v>0</v>
      </c>
      <c r="AC112" s="65" t="s">
        <v>21</v>
      </c>
      <c r="AD112" s="205">
        <v>2</v>
      </c>
    </row>
    <row r="113" spans="1:30" ht="12.75">
      <c r="A113" s="177" t="s">
        <v>373</v>
      </c>
      <c r="B113" s="62" t="s">
        <v>146</v>
      </c>
      <c r="C113" s="178">
        <v>9</v>
      </c>
      <c r="D113" s="64">
        <v>3</v>
      </c>
      <c r="E113" s="67">
        <v>9</v>
      </c>
      <c r="F113" s="65">
        <v>0</v>
      </c>
      <c r="G113" s="65">
        <v>0</v>
      </c>
      <c r="H113" s="65" t="s">
        <v>21</v>
      </c>
      <c r="I113" s="284">
        <v>3</v>
      </c>
      <c r="J113" s="292" t="s">
        <v>356</v>
      </c>
      <c r="K113" s="302"/>
      <c r="L113" s="302"/>
      <c r="M113" s="302"/>
      <c r="N113" s="303"/>
      <c r="O113" s="301" t="s">
        <v>160</v>
      </c>
      <c r="P113" s="302"/>
      <c r="Q113" s="302"/>
      <c r="R113" s="302"/>
      <c r="S113" s="302"/>
      <c r="T113" s="302"/>
      <c r="U113" s="302"/>
      <c r="V113" s="302"/>
      <c r="W113" s="303"/>
      <c r="X113" s="62">
        <v>9</v>
      </c>
      <c r="Y113" s="69">
        <v>3</v>
      </c>
      <c r="Z113" s="67">
        <v>9</v>
      </c>
      <c r="AA113" s="65">
        <v>0</v>
      </c>
      <c r="AB113" s="65">
        <v>0</v>
      </c>
      <c r="AC113" s="65" t="s">
        <v>21</v>
      </c>
      <c r="AD113" s="205">
        <v>3</v>
      </c>
    </row>
    <row r="114" spans="1:30" ht="12.75">
      <c r="A114" s="177" t="s">
        <v>374</v>
      </c>
      <c r="B114" s="62" t="s">
        <v>147</v>
      </c>
      <c r="C114" s="179">
        <v>9</v>
      </c>
      <c r="D114" s="64">
        <v>3</v>
      </c>
      <c r="E114" s="67">
        <v>9</v>
      </c>
      <c r="F114" s="65">
        <v>0</v>
      </c>
      <c r="G114" s="65">
        <v>0</v>
      </c>
      <c r="H114" s="65" t="s">
        <v>21</v>
      </c>
      <c r="I114" s="284">
        <v>3</v>
      </c>
      <c r="J114" s="292" t="s">
        <v>357</v>
      </c>
      <c r="K114" s="302"/>
      <c r="L114" s="302"/>
      <c r="M114" s="302"/>
      <c r="N114" s="303"/>
      <c r="O114" s="301" t="s">
        <v>161</v>
      </c>
      <c r="P114" s="302"/>
      <c r="Q114" s="302"/>
      <c r="R114" s="302"/>
      <c r="S114" s="302"/>
      <c r="T114" s="302"/>
      <c r="U114" s="302"/>
      <c r="V114" s="302"/>
      <c r="W114" s="303"/>
      <c r="X114" s="62">
        <v>9</v>
      </c>
      <c r="Y114" s="128">
        <v>3</v>
      </c>
      <c r="Z114" s="129">
        <v>9</v>
      </c>
      <c r="AA114" s="129">
        <v>0</v>
      </c>
      <c r="AB114" s="129">
        <v>0</v>
      </c>
      <c r="AC114" s="129" t="s">
        <v>21</v>
      </c>
      <c r="AD114" s="213">
        <v>3</v>
      </c>
    </row>
    <row r="115" spans="1:30" ht="12.75">
      <c r="A115" s="177" t="s">
        <v>375</v>
      </c>
      <c r="B115" s="62" t="s">
        <v>148</v>
      </c>
      <c r="C115" s="178">
        <v>9</v>
      </c>
      <c r="D115" s="64">
        <v>3</v>
      </c>
      <c r="E115" s="67">
        <v>9</v>
      </c>
      <c r="F115" s="65">
        <v>0</v>
      </c>
      <c r="G115" s="65">
        <v>0</v>
      </c>
      <c r="H115" s="65" t="s">
        <v>21</v>
      </c>
      <c r="I115" s="284">
        <v>3</v>
      </c>
      <c r="J115" s="292" t="s">
        <v>358</v>
      </c>
      <c r="K115" s="302"/>
      <c r="L115" s="302"/>
      <c r="M115" s="302"/>
      <c r="N115" s="303"/>
      <c r="O115" s="301" t="s">
        <v>162</v>
      </c>
      <c r="P115" s="302"/>
      <c r="Q115" s="302"/>
      <c r="R115" s="302"/>
      <c r="S115" s="302"/>
      <c r="T115" s="302"/>
      <c r="U115" s="302"/>
      <c r="V115" s="302"/>
      <c r="W115" s="303"/>
      <c r="X115" s="105">
        <v>9</v>
      </c>
      <c r="Y115" s="69">
        <v>3</v>
      </c>
      <c r="Z115" s="67">
        <v>0</v>
      </c>
      <c r="AA115" s="65">
        <v>9</v>
      </c>
      <c r="AB115" s="65">
        <v>0</v>
      </c>
      <c r="AC115" s="65" t="s">
        <v>21</v>
      </c>
      <c r="AD115" s="205">
        <v>3</v>
      </c>
    </row>
    <row r="116" spans="1:30" ht="12.75">
      <c r="A116" s="177" t="s">
        <v>376</v>
      </c>
      <c r="B116" s="62" t="s">
        <v>149</v>
      </c>
      <c r="C116" s="63">
        <v>9</v>
      </c>
      <c r="D116" s="64">
        <v>3</v>
      </c>
      <c r="E116" s="180">
        <v>9</v>
      </c>
      <c r="F116" s="65">
        <v>0</v>
      </c>
      <c r="G116" s="65">
        <v>0</v>
      </c>
      <c r="H116" s="65" t="s">
        <v>21</v>
      </c>
      <c r="I116" s="284">
        <v>3</v>
      </c>
      <c r="J116" s="292" t="s">
        <v>359</v>
      </c>
      <c r="K116" s="302"/>
      <c r="L116" s="302"/>
      <c r="M116" s="302"/>
      <c r="N116" s="303"/>
      <c r="O116" s="310" t="s">
        <v>290</v>
      </c>
      <c r="P116" s="311"/>
      <c r="Q116" s="311"/>
      <c r="R116" s="311"/>
      <c r="S116" s="311"/>
      <c r="T116" s="311"/>
      <c r="U116" s="311"/>
      <c r="V116" s="311"/>
      <c r="W116" s="312"/>
      <c r="X116" s="62">
        <v>9</v>
      </c>
      <c r="Y116" s="69">
        <v>3</v>
      </c>
      <c r="Z116" s="67">
        <v>9</v>
      </c>
      <c r="AA116" s="65">
        <v>0</v>
      </c>
      <c r="AB116" s="65">
        <v>0</v>
      </c>
      <c r="AC116" s="65" t="s">
        <v>21</v>
      </c>
      <c r="AD116" s="205">
        <v>3</v>
      </c>
    </row>
    <row r="117" spans="1:30" ht="12.75">
      <c r="A117" s="177" t="s">
        <v>377</v>
      </c>
      <c r="B117" s="62" t="s">
        <v>150</v>
      </c>
      <c r="C117" s="105">
        <v>9</v>
      </c>
      <c r="D117" s="64">
        <v>3</v>
      </c>
      <c r="E117" s="67">
        <v>9</v>
      </c>
      <c r="F117" s="65">
        <v>0</v>
      </c>
      <c r="G117" s="65">
        <v>0</v>
      </c>
      <c r="H117" s="65" t="s">
        <v>21</v>
      </c>
      <c r="I117" s="284">
        <v>3</v>
      </c>
      <c r="J117" s="292" t="s">
        <v>360</v>
      </c>
      <c r="K117" s="302"/>
      <c r="L117" s="302"/>
      <c r="M117" s="302"/>
      <c r="N117" s="303"/>
      <c r="O117" s="301" t="s">
        <v>164</v>
      </c>
      <c r="P117" s="313"/>
      <c r="Q117" s="313"/>
      <c r="R117" s="313"/>
      <c r="S117" s="313"/>
      <c r="T117" s="313"/>
      <c r="U117" s="313"/>
      <c r="V117" s="313"/>
      <c r="W117" s="291"/>
      <c r="X117" s="62">
        <v>12</v>
      </c>
      <c r="Y117" s="95">
        <v>3</v>
      </c>
      <c r="Z117" s="180">
        <v>9</v>
      </c>
      <c r="AA117" s="176">
        <v>3</v>
      </c>
      <c r="AB117" s="176">
        <v>0</v>
      </c>
      <c r="AC117" s="176" t="s">
        <v>21</v>
      </c>
      <c r="AD117" s="225">
        <v>3</v>
      </c>
    </row>
    <row r="118" spans="1:30" ht="12.75">
      <c r="A118" s="177" t="s">
        <v>378</v>
      </c>
      <c r="B118" s="62" t="s">
        <v>151</v>
      </c>
      <c r="C118" s="76">
        <v>9</v>
      </c>
      <c r="D118" s="64">
        <v>3</v>
      </c>
      <c r="E118" s="67">
        <v>9</v>
      </c>
      <c r="F118" s="65">
        <v>0</v>
      </c>
      <c r="G118" s="65">
        <v>0</v>
      </c>
      <c r="H118" s="65" t="s">
        <v>21</v>
      </c>
      <c r="I118" s="284">
        <v>3</v>
      </c>
      <c r="J118" s="292" t="s">
        <v>361</v>
      </c>
      <c r="K118" s="302"/>
      <c r="L118" s="302"/>
      <c r="M118" s="302"/>
      <c r="N118" s="303"/>
      <c r="O118" s="301" t="s">
        <v>228</v>
      </c>
      <c r="P118" s="302"/>
      <c r="Q118" s="302"/>
      <c r="R118" s="302"/>
      <c r="S118" s="302"/>
      <c r="T118" s="302"/>
      <c r="U118" s="302"/>
      <c r="V118" s="302"/>
      <c r="W118" s="303"/>
      <c r="X118" s="62">
        <v>12</v>
      </c>
      <c r="Y118" s="69">
        <v>3</v>
      </c>
      <c r="Z118" s="65">
        <v>0</v>
      </c>
      <c r="AA118" s="65">
        <v>6</v>
      </c>
      <c r="AB118" s="65">
        <v>6</v>
      </c>
      <c r="AC118" s="65" t="s">
        <v>21</v>
      </c>
      <c r="AD118" s="205">
        <v>3</v>
      </c>
    </row>
    <row r="119" spans="1:30" ht="12.75">
      <c r="A119" s="177" t="s">
        <v>379</v>
      </c>
      <c r="B119" s="62" t="s">
        <v>152</v>
      </c>
      <c r="C119" s="76">
        <v>9</v>
      </c>
      <c r="D119" s="64">
        <v>3</v>
      </c>
      <c r="E119" s="67">
        <v>0</v>
      </c>
      <c r="F119" s="65">
        <v>9</v>
      </c>
      <c r="G119" s="65">
        <v>0</v>
      </c>
      <c r="H119" s="65" t="s">
        <v>21</v>
      </c>
      <c r="I119" s="284">
        <v>3</v>
      </c>
      <c r="J119" s="292" t="s">
        <v>362</v>
      </c>
      <c r="K119" s="302"/>
      <c r="L119" s="302"/>
      <c r="M119" s="302"/>
      <c r="N119" s="303"/>
      <c r="O119" s="301" t="s">
        <v>229</v>
      </c>
      <c r="P119" s="302"/>
      <c r="Q119" s="302"/>
      <c r="R119" s="302"/>
      <c r="S119" s="302"/>
      <c r="T119" s="302"/>
      <c r="U119" s="302"/>
      <c r="V119" s="302"/>
      <c r="W119" s="303"/>
      <c r="X119" s="62">
        <v>12</v>
      </c>
      <c r="Y119" s="69">
        <v>3</v>
      </c>
      <c r="Z119" s="65">
        <v>0</v>
      </c>
      <c r="AA119" s="65">
        <v>6</v>
      </c>
      <c r="AB119" s="65">
        <v>6</v>
      </c>
      <c r="AC119" s="65" t="s">
        <v>21</v>
      </c>
      <c r="AD119" s="205">
        <v>3</v>
      </c>
    </row>
    <row r="120" spans="1:30" ht="12.75">
      <c r="A120" s="177" t="s">
        <v>387</v>
      </c>
      <c r="B120" s="62" t="s">
        <v>153</v>
      </c>
      <c r="C120" s="76">
        <v>9</v>
      </c>
      <c r="D120" s="64">
        <v>3</v>
      </c>
      <c r="E120" s="67">
        <v>0</v>
      </c>
      <c r="F120" s="65">
        <v>9</v>
      </c>
      <c r="G120" s="65">
        <v>0</v>
      </c>
      <c r="H120" s="65" t="s">
        <v>21</v>
      </c>
      <c r="I120" s="284">
        <v>3</v>
      </c>
      <c r="J120" s="292" t="s">
        <v>363</v>
      </c>
      <c r="K120" s="302"/>
      <c r="L120" s="302"/>
      <c r="M120" s="302"/>
      <c r="N120" s="303"/>
      <c r="O120" s="301" t="s">
        <v>230</v>
      </c>
      <c r="P120" s="302"/>
      <c r="Q120" s="302"/>
      <c r="R120" s="302"/>
      <c r="S120" s="302"/>
      <c r="T120" s="302"/>
      <c r="U120" s="302"/>
      <c r="V120" s="302"/>
      <c r="W120" s="303"/>
      <c r="X120" s="62">
        <v>12</v>
      </c>
      <c r="Y120" s="69">
        <v>3</v>
      </c>
      <c r="Z120" s="65">
        <v>0</v>
      </c>
      <c r="AA120" s="65">
        <v>6</v>
      </c>
      <c r="AB120" s="65">
        <v>6</v>
      </c>
      <c r="AC120" s="65" t="s">
        <v>21</v>
      </c>
      <c r="AD120" s="205">
        <v>3</v>
      </c>
    </row>
    <row r="121" spans="1:30" ht="12.75">
      <c r="A121" s="177" t="s">
        <v>380</v>
      </c>
      <c r="B121" s="62" t="s">
        <v>154</v>
      </c>
      <c r="C121" s="76">
        <v>9</v>
      </c>
      <c r="D121" s="64">
        <v>3</v>
      </c>
      <c r="E121" s="67">
        <v>0</v>
      </c>
      <c r="F121" s="65">
        <v>9</v>
      </c>
      <c r="G121" s="65">
        <v>0</v>
      </c>
      <c r="H121" s="65" t="s">
        <v>21</v>
      </c>
      <c r="I121" s="284">
        <v>3</v>
      </c>
      <c r="J121" s="292" t="s">
        <v>364</v>
      </c>
      <c r="K121" s="302"/>
      <c r="L121" s="302"/>
      <c r="M121" s="302"/>
      <c r="N121" s="303"/>
      <c r="O121" s="301" t="s">
        <v>231</v>
      </c>
      <c r="P121" s="302"/>
      <c r="Q121" s="302"/>
      <c r="R121" s="302"/>
      <c r="S121" s="302"/>
      <c r="T121" s="302"/>
      <c r="U121" s="302"/>
      <c r="V121" s="302"/>
      <c r="W121" s="303"/>
      <c r="X121" s="62">
        <v>12</v>
      </c>
      <c r="Y121" s="69">
        <v>3</v>
      </c>
      <c r="Z121" s="65">
        <v>0</v>
      </c>
      <c r="AA121" s="65">
        <v>6</v>
      </c>
      <c r="AB121" s="65">
        <v>6</v>
      </c>
      <c r="AC121" s="65" t="s">
        <v>21</v>
      </c>
      <c r="AD121" s="205">
        <v>3</v>
      </c>
    </row>
    <row r="122" spans="1:30" ht="12.75">
      <c r="A122" s="177" t="s">
        <v>388</v>
      </c>
      <c r="B122" s="62" t="s">
        <v>155</v>
      </c>
      <c r="C122" s="76">
        <v>9</v>
      </c>
      <c r="D122" s="64">
        <v>3</v>
      </c>
      <c r="E122" s="67">
        <v>0</v>
      </c>
      <c r="F122" s="65">
        <v>9</v>
      </c>
      <c r="G122" s="65">
        <v>0</v>
      </c>
      <c r="H122" s="65" t="s">
        <v>21</v>
      </c>
      <c r="I122" s="284">
        <v>3</v>
      </c>
      <c r="J122" s="292" t="s">
        <v>365</v>
      </c>
      <c r="K122" s="302"/>
      <c r="L122" s="302"/>
      <c r="M122" s="302"/>
      <c r="N122" s="303"/>
      <c r="O122" s="301" t="s">
        <v>232</v>
      </c>
      <c r="P122" s="302"/>
      <c r="Q122" s="302"/>
      <c r="R122" s="302"/>
      <c r="S122" s="302"/>
      <c r="T122" s="302"/>
      <c r="U122" s="302"/>
      <c r="V122" s="302"/>
      <c r="W122" s="303"/>
      <c r="X122" s="62">
        <v>12</v>
      </c>
      <c r="Y122" s="69">
        <v>3</v>
      </c>
      <c r="Z122" s="65">
        <v>0</v>
      </c>
      <c r="AA122" s="65">
        <v>6</v>
      </c>
      <c r="AB122" s="65">
        <v>6</v>
      </c>
      <c r="AC122" s="65" t="s">
        <v>21</v>
      </c>
      <c r="AD122" s="205">
        <v>3</v>
      </c>
    </row>
    <row r="123" spans="1:30" ht="12.75">
      <c r="A123" s="298" t="s">
        <v>272</v>
      </c>
      <c r="B123" s="62" t="s">
        <v>156</v>
      </c>
      <c r="C123" s="76">
        <v>9</v>
      </c>
      <c r="D123" s="64">
        <v>3</v>
      </c>
      <c r="E123" s="67">
        <v>0</v>
      </c>
      <c r="F123" s="65">
        <v>9</v>
      </c>
      <c r="G123" s="65">
        <v>0</v>
      </c>
      <c r="H123" s="65" t="s">
        <v>21</v>
      </c>
      <c r="I123" s="284">
        <v>3</v>
      </c>
      <c r="J123" s="292" t="s">
        <v>366</v>
      </c>
      <c r="K123" s="302"/>
      <c r="L123" s="302"/>
      <c r="M123" s="302"/>
      <c r="N123" s="303"/>
      <c r="O123" s="301" t="s">
        <v>233</v>
      </c>
      <c r="P123" s="302"/>
      <c r="Q123" s="302"/>
      <c r="R123" s="302"/>
      <c r="S123" s="302"/>
      <c r="T123" s="302"/>
      <c r="U123" s="302"/>
      <c r="V123" s="302"/>
      <c r="W123" s="303"/>
      <c r="X123" s="62">
        <v>12</v>
      </c>
      <c r="Y123" s="69">
        <v>3</v>
      </c>
      <c r="Z123" s="65">
        <v>0</v>
      </c>
      <c r="AA123" s="65">
        <v>6</v>
      </c>
      <c r="AB123" s="65">
        <v>6</v>
      </c>
      <c r="AC123" s="65" t="s">
        <v>21</v>
      </c>
      <c r="AD123" s="205">
        <v>3</v>
      </c>
    </row>
    <row r="124" spans="1:30" ht="12.75">
      <c r="A124" s="298" t="s">
        <v>273</v>
      </c>
      <c r="B124" s="62" t="s">
        <v>157</v>
      </c>
      <c r="C124" s="76">
        <v>9</v>
      </c>
      <c r="D124" s="64">
        <v>3</v>
      </c>
      <c r="E124" s="67">
        <v>0</v>
      </c>
      <c r="F124" s="65">
        <v>9</v>
      </c>
      <c r="G124" s="65">
        <v>0</v>
      </c>
      <c r="H124" s="65" t="s">
        <v>21</v>
      </c>
      <c r="I124" s="284">
        <v>3</v>
      </c>
      <c r="J124" s="292" t="s">
        <v>367</v>
      </c>
      <c r="K124" s="302"/>
      <c r="L124" s="302"/>
      <c r="M124" s="302"/>
      <c r="N124" s="303"/>
      <c r="O124" s="301" t="s">
        <v>234</v>
      </c>
      <c r="P124" s="302"/>
      <c r="Q124" s="302"/>
      <c r="R124" s="302"/>
      <c r="S124" s="302"/>
      <c r="T124" s="302"/>
      <c r="U124" s="302"/>
      <c r="V124" s="302"/>
      <c r="W124" s="303"/>
      <c r="X124" s="62">
        <v>12</v>
      </c>
      <c r="Y124" s="69">
        <v>3</v>
      </c>
      <c r="Z124" s="65">
        <v>0</v>
      </c>
      <c r="AA124" s="65">
        <v>6</v>
      </c>
      <c r="AB124" s="65">
        <v>6</v>
      </c>
      <c r="AC124" s="65" t="s">
        <v>21</v>
      </c>
      <c r="AD124" s="205">
        <v>3</v>
      </c>
    </row>
    <row r="125" spans="1:30" ht="12.75">
      <c r="A125" s="177" t="s">
        <v>381</v>
      </c>
      <c r="B125" s="62" t="s">
        <v>340</v>
      </c>
      <c r="C125" s="76">
        <v>3</v>
      </c>
      <c r="D125" s="64">
        <v>3</v>
      </c>
      <c r="E125" s="67">
        <v>0</v>
      </c>
      <c r="F125" s="65">
        <v>2</v>
      </c>
      <c r="G125" s="65">
        <v>1</v>
      </c>
      <c r="H125" s="65" t="s">
        <v>21</v>
      </c>
      <c r="I125" s="285">
        <v>3</v>
      </c>
      <c r="J125" s="292" t="s">
        <v>368</v>
      </c>
      <c r="K125" s="302"/>
      <c r="L125" s="302"/>
      <c r="M125" s="302"/>
      <c r="N125" s="303"/>
      <c r="O125" s="301" t="s">
        <v>352</v>
      </c>
      <c r="P125" s="302"/>
      <c r="Q125" s="302"/>
      <c r="R125" s="302"/>
      <c r="S125" s="302"/>
      <c r="T125" s="302"/>
      <c r="U125" s="302"/>
      <c r="V125" s="302"/>
      <c r="W125" s="303"/>
      <c r="X125" s="62">
        <v>6</v>
      </c>
      <c r="Y125" s="69">
        <v>3</v>
      </c>
      <c r="Z125" s="67">
        <v>3</v>
      </c>
      <c r="AA125" s="65">
        <v>3</v>
      </c>
      <c r="AB125" s="65">
        <v>0</v>
      </c>
      <c r="AC125" s="65" t="s">
        <v>21</v>
      </c>
      <c r="AD125" s="205">
        <v>3</v>
      </c>
    </row>
    <row r="126" spans="1:30" ht="12.75">
      <c r="A126" s="177" t="s">
        <v>382</v>
      </c>
      <c r="B126" s="62" t="s">
        <v>344</v>
      </c>
      <c r="C126" s="76">
        <v>9</v>
      </c>
      <c r="D126" s="64">
        <v>3</v>
      </c>
      <c r="E126" s="67">
        <v>3</v>
      </c>
      <c r="F126" s="65">
        <v>6</v>
      </c>
      <c r="G126" s="65">
        <v>0</v>
      </c>
      <c r="H126" s="65" t="s">
        <v>21</v>
      </c>
      <c r="I126" s="284">
        <v>3</v>
      </c>
      <c r="J126" s="292" t="s">
        <v>369</v>
      </c>
      <c r="K126" s="302"/>
      <c r="L126" s="302"/>
      <c r="M126" s="302"/>
      <c r="N126" s="303"/>
      <c r="O126" s="301" t="s">
        <v>354</v>
      </c>
      <c r="P126" s="292"/>
      <c r="Q126" s="292"/>
      <c r="R126" s="292"/>
      <c r="S126" s="292"/>
      <c r="T126" s="292"/>
      <c r="U126" s="292"/>
      <c r="V126" s="292"/>
      <c r="W126" s="290"/>
      <c r="X126" s="62">
        <v>9</v>
      </c>
      <c r="Y126" s="69">
        <v>3</v>
      </c>
      <c r="Z126" s="67">
        <v>0</v>
      </c>
      <c r="AA126" s="65">
        <v>9</v>
      </c>
      <c r="AB126" s="65">
        <v>0</v>
      </c>
      <c r="AC126" s="65" t="s">
        <v>21</v>
      </c>
      <c r="AD126" s="205">
        <v>3</v>
      </c>
    </row>
    <row r="127" spans="1:30" ht="12.75">
      <c r="A127" s="177" t="s">
        <v>383</v>
      </c>
      <c r="B127" s="62" t="s">
        <v>346</v>
      </c>
      <c r="C127" s="76">
        <v>9</v>
      </c>
      <c r="D127" s="64">
        <v>3</v>
      </c>
      <c r="E127" s="67">
        <v>3</v>
      </c>
      <c r="F127" s="65">
        <v>6</v>
      </c>
      <c r="G127" s="65">
        <v>0</v>
      </c>
      <c r="H127" s="65" t="s">
        <v>21</v>
      </c>
      <c r="I127" s="284">
        <v>3</v>
      </c>
      <c r="J127" s="292" t="s">
        <v>370</v>
      </c>
      <c r="K127" s="302"/>
      <c r="L127" s="302"/>
      <c r="M127" s="302"/>
      <c r="N127" s="303"/>
      <c r="O127" s="301" t="s">
        <v>341</v>
      </c>
      <c r="P127" s="302"/>
      <c r="Q127" s="302"/>
      <c r="R127" s="302"/>
      <c r="S127" s="302"/>
      <c r="T127" s="302"/>
      <c r="U127" s="302"/>
      <c r="V127" s="302"/>
      <c r="W127" s="303"/>
      <c r="X127" s="62">
        <v>9</v>
      </c>
      <c r="Y127" s="69">
        <v>3</v>
      </c>
      <c r="Z127" s="67">
        <v>0</v>
      </c>
      <c r="AA127" s="65">
        <v>9</v>
      </c>
      <c r="AB127" s="65">
        <v>0</v>
      </c>
      <c r="AC127" s="65" t="s">
        <v>21</v>
      </c>
      <c r="AD127" s="205">
        <v>3</v>
      </c>
    </row>
    <row r="128" spans="1:30" ht="12.75">
      <c r="A128" s="177" t="s">
        <v>384</v>
      </c>
      <c r="B128" s="62" t="s">
        <v>348</v>
      </c>
      <c r="C128" s="76">
        <v>9</v>
      </c>
      <c r="D128" s="64">
        <v>3</v>
      </c>
      <c r="E128" s="67">
        <v>3</v>
      </c>
      <c r="F128" s="65">
        <v>3</v>
      </c>
      <c r="G128" s="65">
        <v>3</v>
      </c>
      <c r="H128" s="65" t="s">
        <v>21</v>
      </c>
      <c r="I128" s="284">
        <v>3</v>
      </c>
      <c r="AD128" s="288"/>
    </row>
    <row r="129" spans="1:30" ht="13.5" thickBot="1">
      <c r="A129" s="181" t="s">
        <v>385</v>
      </c>
      <c r="B129" s="168" t="s">
        <v>350</v>
      </c>
      <c r="C129" s="226">
        <v>9</v>
      </c>
      <c r="D129" s="226">
        <v>3</v>
      </c>
      <c r="E129" s="92">
        <v>3</v>
      </c>
      <c r="F129" s="90">
        <v>6</v>
      </c>
      <c r="G129" s="90">
        <v>0</v>
      </c>
      <c r="H129" s="90" t="s">
        <v>21</v>
      </c>
      <c r="I129" s="286">
        <v>3</v>
      </c>
      <c r="J129" s="28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89"/>
    </row>
  </sheetData>
  <mergeCells count="57">
    <mergeCell ref="A1:AR1"/>
    <mergeCell ref="A103:B103"/>
    <mergeCell ref="D107:E107"/>
    <mergeCell ref="D108:E108"/>
    <mergeCell ref="D106:E106"/>
    <mergeCell ref="A104:B104"/>
    <mergeCell ref="A105:B105"/>
    <mergeCell ref="C7:C9"/>
    <mergeCell ref="E8:I8"/>
    <mergeCell ref="E7:AR7"/>
    <mergeCell ref="AN8:AR8"/>
    <mergeCell ref="Y8:AC8"/>
    <mergeCell ref="T8:X8"/>
    <mergeCell ref="O8:S8"/>
    <mergeCell ref="AD8:AH8"/>
    <mergeCell ref="AI8:AM8"/>
    <mergeCell ref="A7:A9"/>
    <mergeCell ref="J8:N8"/>
    <mergeCell ref="B7:B9"/>
    <mergeCell ref="C96:D96"/>
    <mergeCell ref="C92:D92"/>
    <mergeCell ref="D7:D9"/>
    <mergeCell ref="J111:N111"/>
    <mergeCell ref="J112:N112"/>
    <mergeCell ref="J113:N113"/>
    <mergeCell ref="J114:N114"/>
    <mergeCell ref="J115:N115"/>
    <mergeCell ref="J116:N116"/>
    <mergeCell ref="J117:N117"/>
    <mergeCell ref="J118:N118"/>
    <mergeCell ref="J119:N119"/>
    <mergeCell ref="J120:N120"/>
    <mergeCell ref="J121:N121"/>
    <mergeCell ref="J122:N122"/>
    <mergeCell ref="J123:N123"/>
    <mergeCell ref="J124:N124"/>
    <mergeCell ref="J125:N125"/>
    <mergeCell ref="J126:N126"/>
    <mergeCell ref="J127:N127"/>
    <mergeCell ref="O126:W126"/>
    <mergeCell ref="O127:W127"/>
    <mergeCell ref="O125:W125"/>
    <mergeCell ref="O124:W124"/>
    <mergeCell ref="O123:W123"/>
    <mergeCell ref="O122:W122"/>
    <mergeCell ref="O121:W121"/>
    <mergeCell ref="O120:W120"/>
    <mergeCell ref="O119:W119"/>
    <mergeCell ref="O118:W118"/>
    <mergeCell ref="O117:W117"/>
    <mergeCell ref="O112:W112"/>
    <mergeCell ref="O111:W111"/>
    <mergeCell ref="O110:W110"/>
    <mergeCell ref="O116:W116"/>
    <mergeCell ref="O115:W115"/>
    <mergeCell ref="O114:W114"/>
    <mergeCell ref="O113:W113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&amp;L&amp;D&amp;C&amp;P. oldal&amp;R&amp;F</oddFooter>
  </headerFooter>
  <rowBreaks count="3" manualBreakCount="3">
    <brk id="40" max="255" man="1"/>
    <brk id="73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="120" zoomScaleNormal="120" workbookViewId="0" topLeftCell="A1">
      <selection activeCell="A1" sqref="A1:J1"/>
    </sheetView>
  </sheetViews>
  <sheetFormatPr defaultColWidth="9.00390625" defaultRowHeight="12.75"/>
  <cols>
    <col min="1" max="1" width="9.75390625" style="0" customWidth="1"/>
    <col min="2" max="2" width="17.25390625" style="0" customWidth="1"/>
    <col min="3" max="3" width="9.875" style="0" customWidth="1"/>
    <col min="4" max="4" width="9.75390625" style="0" customWidth="1"/>
    <col min="5" max="5" width="9.875" style="0" customWidth="1"/>
    <col min="6" max="6" width="13.375" style="0" bestFit="1" customWidth="1"/>
    <col min="7" max="7" width="22.875" style="0" customWidth="1"/>
    <col min="8" max="8" width="10.875" style="0" bestFit="1" customWidth="1"/>
    <col min="9" max="9" width="11.00390625" style="0" bestFit="1" customWidth="1"/>
  </cols>
  <sheetData>
    <row r="1" spans="1:10" ht="13.5" thickBot="1">
      <c r="A1" s="350" t="s">
        <v>334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33" customHeight="1" thickBot="1">
      <c r="A2" s="193"/>
      <c r="B2" s="194" t="s">
        <v>193</v>
      </c>
      <c r="C2" s="346" t="s">
        <v>4</v>
      </c>
      <c r="D2" s="347"/>
      <c r="E2" s="348"/>
      <c r="F2" s="195"/>
      <c r="G2" s="196" t="s">
        <v>97</v>
      </c>
      <c r="H2" s="346" t="s">
        <v>4</v>
      </c>
      <c r="I2" s="347"/>
      <c r="J2" s="349"/>
    </row>
    <row r="3" spans="1:10" ht="13.5" thickBot="1">
      <c r="A3" s="293" t="s">
        <v>389</v>
      </c>
      <c r="B3" s="227" t="s">
        <v>17</v>
      </c>
      <c r="C3" s="228"/>
      <c r="D3" s="228"/>
      <c r="E3" s="229"/>
      <c r="F3" s="297" t="s">
        <v>395</v>
      </c>
      <c r="G3" s="227" t="s">
        <v>316</v>
      </c>
      <c r="H3" s="228" t="s">
        <v>237</v>
      </c>
      <c r="I3" s="228" t="s">
        <v>246</v>
      </c>
      <c r="J3" s="231"/>
    </row>
    <row r="4" spans="1:10" ht="12.75">
      <c r="A4" s="294" t="s">
        <v>390</v>
      </c>
      <c r="B4" s="233" t="s">
        <v>20</v>
      </c>
      <c r="C4" s="293" t="s">
        <v>389</v>
      </c>
      <c r="D4" s="234"/>
      <c r="E4" s="235"/>
      <c r="F4" s="236" t="s">
        <v>306</v>
      </c>
      <c r="G4" s="233" t="s">
        <v>317</v>
      </c>
      <c r="H4" s="297" t="s">
        <v>395</v>
      </c>
      <c r="I4" s="234"/>
      <c r="J4" s="237"/>
    </row>
    <row r="5" spans="1:10" ht="12.75">
      <c r="A5" s="294" t="s">
        <v>391</v>
      </c>
      <c r="B5" s="233" t="s">
        <v>23</v>
      </c>
      <c r="C5" s="294" t="s">
        <v>390</v>
      </c>
      <c r="D5" s="234"/>
      <c r="E5" s="235"/>
      <c r="F5" s="236" t="s">
        <v>307</v>
      </c>
      <c r="G5" s="238" t="s">
        <v>215</v>
      </c>
      <c r="H5" s="239" t="s">
        <v>306</v>
      </c>
      <c r="I5" s="239"/>
      <c r="J5" s="240"/>
    </row>
    <row r="6" spans="1:10" ht="12.75">
      <c r="A6" s="232" t="s">
        <v>255</v>
      </c>
      <c r="B6" s="233" t="s">
        <v>26</v>
      </c>
      <c r="C6" s="234"/>
      <c r="D6" s="234"/>
      <c r="E6" s="235"/>
      <c r="F6" s="236" t="s">
        <v>308</v>
      </c>
      <c r="G6" s="238" t="s">
        <v>199</v>
      </c>
      <c r="H6" s="239" t="s">
        <v>262</v>
      </c>
      <c r="I6" s="187"/>
      <c r="J6" s="240"/>
    </row>
    <row r="7" spans="1:10" ht="12.75">
      <c r="A7" s="232" t="s">
        <v>254</v>
      </c>
      <c r="B7" s="233" t="s">
        <v>28</v>
      </c>
      <c r="C7" s="234"/>
      <c r="D7" s="234"/>
      <c r="E7" s="235"/>
      <c r="F7" s="236" t="s">
        <v>309</v>
      </c>
      <c r="G7" s="238" t="s">
        <v>216</v>
      </c>
      <c r="H7" s="239" t="s">
        <v>258</v>
      </c>
      <c r="I7" s="239"/>
      <c r="J7" s="240"/>
    </row>
    <row r="8" spans="1:10" ht="12.75">
      <c r="A8" s="232" t="s">
        <v>235</v>
      </c>
      <c r="B8" s="233" t="s">
        <v>30</v>
      </c>
      <c r="C8" s="234"/>
      <c r="D8" s="234"/>
      <c r="E8" s="235"/>
      <c r="F8" s="236" t="s">
        <v>310</v>
      </c>
      <c r="G8" s="238" t="s">
        <v>217</v>
      </c>
      <c r="H8" s="239" t="s">
        <v>264</v>
      </c>
      <c r="I8" s="239"/>
      <c r="J8" s="240"/>
    </row>
    <row r="9" spans="1:10" ht="12.75">
      <c r="A9" s="232" t="s">
        <v>236</v>
      </c>
      <c r="B9" s="233" t="s">
        <v>32</v>
      </c>
      <c r="C9" s="234" t="str">
        <f>A8</f>
        <v>BGBME11NLK</v>
      </c>
      <c r="D9" s="234"/>
      <c r="E9" s="235"/>
      <c r="F9" s="236" t="s">
        <v>311</v>
      </c>
      <c r="G9" s="238" t="s">
        <v>218</v>
      </c>
      <c r="H9" s="239" t="s">
        <v>265</v>
      </c>
      <c r="I9" s="239"/>
      <c r="J9" s="240"/>
    </row>
    <row r="10" spans="1:10" ht="12.75">
      <c r="A10" s="232" t="s">
        <v>237</v>
      </c>
      <c r="B10" s="233" t="s">
        <v>34</v>
      </c>
      <c r="C10" s="234" t="str">
        <f>A9</f>
        <v>BGBME22NLK</v>
      </c>
      <c r="D10" s="234"/>
      <c r="E10" s="235"/>
      <c r="F10" s="236" t="s">
        <v>312</v>
      </c>
      <c r="G10" s="238" t="s">
        <v>219</v>
      </c>
      <c r="H10" s="239" t="s">
        <v>310</v>
      </c>
      <c r="I10" s="239"/>
      <c r="J10" s="240"/>
    </row>
    <row r="11" spans="1:10" ht="12.75">
      <c r="A11" s="232" t="s">
        <v>238</v>
      </c>
      <c r="B11" s="238" t="s">
        <v>36</v>
      </c>
      <c r="C11" s="300" t="str">
        <f>A5</f>
        <v>NMSMASPNLK</v>
      </c>
      <c r="D11" s="239" t="str">
        <f>A10</f>
        <v>BGBME33NLK</v>
      </c>
      <c r="E11" s="241"/>
      <c r="F11" s="236" t="s">
        <v>313</v>
      </c>
      <c r="G11" s="238" t="s">
        <v>220</v>
      </c>
      <c r="H11" s="239" t="s">
        <v>312</v>
      </c>
      <c r="I11" s="239"/>
      <c r="J11" s="240"/>
    </row>
    <row r="12" spans="1:10" ht="12.75">
      <c r="A12" s="232" t="s">
        <v>256</v>
      </c>
      <c r="B12" s="242" t="s">
        <v>195</v>
      </c>
      <c r="C12" s="295" t="str">
        <f>A4</f>
        <v>NMSMA2PNLK</v>
      </c>
      <c r="D12" s="295" t="s">
        <v>236</v>
      </c>
      <c r="E12" s="244"/>
      <c r="F12" s="245" t="s">
        <v>314</v>
      </c>
      <c r="G12" s="238" t="s">
        <v>221</v>
      </c>
      <c r="H12" s="239" t="s">
        <v>264</v>
      </c>
      <c r="I12" s="239"/>
      <c r="J12" s="240"/>
    </row>
    <row r="13" spans="1:10" ht="12.75">
      <c r="A13" s="232" t="s">
        <v>257</v>
      </c>
      <c r="B13" s="238" t="s">
        <v>196</v>
      </c>
      <c r="C13" s="239" t="str">
        <f>A12</f>
        <v>BGRHO13NLK</v>
      </c>
      <c r="D13" s="239"/>
      <c r="E13" s="241"/>
      <c r="F13" s="246" t="s">
        <v>315</v>
      </c>
      <c r="G13" s="242" t="s">
        <v>222</v>
      </c>
      <c r="H13" s="243" t="s">
        <v>314</v>
      </c>
      <c r="I13" s="243"/>
      <c r="J13" s="247"/>
    </row>
    <row r="14" spans="1:10" ht="12.75">
      <c r="A14" s="248"/>
      <c r="B14" s="249"/>
      <c r="C14" s="249"/>
      <c r="D14" s="249"/>
      <c r="E14" s="250"/>
      <c r="F14" s="246"/>
      <c r="G14" s="242" t="s">
        <v>54</v>
      </c>
      <c r="H14" s="243"/>
      <c r="I14" s="243"/>
      <c r="J14" s="247"/>
    </row>
    <row r="15" spans="1:10" ht="12.75">
      <c r="A15" s="248"/>
      <c r="B15" s="249"/>
      <c r="C15" s="249"/>
      <c r="D15" s="249"/>
      <c r="E15" s="250"/>
      <c r="F15" s="251"/>
      <c r="G15" s="242" t="s">
        <v>55</v>
      </c>
      <c r="H15" s="243"/>
      <c r="I15" s="243"/>
      <c r="J15" s="247"/>
    </row>
    <row r="16" spans="1:10" ht="13.5" thickBot="1">
      <c r="A16" s="252"/>
      <c r="B16" s="253"/>
      <c r="C16" s="249"/>
      <c r="D16" s="249"/>
      <c r="E16" s="250"/>
      <c r="F16" s="251" t="s">
        <v>247</v>
      </c>
      <c r="G16" s="242" t="s">
        <v>318</v>
      </c>
      <c r="H16" s="243"/>
      <c r="I16" s="243"/>
      <c r="J16" s="247"/>
    </row>
    <row r="17" spans="1:10" ht="21.75" customHeight="1" thickBot="1">
      <c r="A17" s="197"/>
      <c r="B17" s="198" t="s">
        <v>197</v>
      </c>
      <c r="C17" s="346" t="s">
        <v>4</v>
      </c>
      <c r="D17" s="347"/>
      <c r="E17" s="348"/>
      <c r="F17" s="195"/>
      <c r="G17" s="196" t="s">
        <v>55</v>
      </c>
      <c r="H17" s="346" t="s">
        <v>4</v>
      </c>
      <c r="I17" s="347"/>
      <c r="J17" s="349"/>
    </row>
    <row r="18" spans="1:10" ht="12.75">
      <c r="A18" s="232" t="s">
        <v>295</v>
      </c>
      <c r="B18" s="227" t="s">
        <v>43</v>
      </c>
      <c r="C18" s="234"/>
      <c r="D18" s="234"/>
      <c r="E18" s="235"/>
      <c r="F18" s="236" t="s">
        <v>287</v>
      </c>
      <c r="G18" s="227" t="s">
        <v>144</v>
      </c>
      <c r="H18" s="234"/>
      <c r="I18" s="234"/>
      <c r="J18" s="237"/>
    </row>
    <row r="19" spans="1:10" ht="12.75">
      <c r="A19" s="232" t="s">
        <v>291</v>
      </c>
      <c r="B19" s="233" t="s">
        <v>45</v>
      </c>
      <c r="C19" s="234" t="s">
        <v>335</v>
      </c>
      <c r="D19" s="234"/>
      <c r="E19" s="235"/>
      <c r="F19" s="236" t="s">
        <v>282</v>
      </c>
      <c r="G19" s="233" t="s">
        <v>145</v>
      </c>
      <c r="H19" s="234"/>
      <c r="I19" s="234"/>
      <c r="J19" s="237"/>
    </row>
    <row r="20" spans="1:10" ht="12.75">
      <c r="A20" s="232" t="s">
        <v>292</v>
      </c>
      <c r="B20" s="233" t="s">
        <v>47</v>
      </c>
      <c r="C20" s="234" t="s">
        <v>336</v>
      </c>
      <c r="D20" s="234"/>
      <c r="E20" s="235"/>
      <c r="F20" s="236" t="s">
        <v>283</v>
      </c>
      <c r="G20" s="233" t="s">
        <v>146</v>
      </c>
      <c r="H20" s="234"/>
      <c r="I20" s="234"/>
      <c r="J20" s="237"/>
    </row>
    <row r="21" spans="1:10" ht="12.75">
      <c r="A21" s="232" t="s">
        <v>293</v>
      </c>
      <c r="B21" s="233" t="s">
        <v>49</v>
      </c>
      <c r="C21" s="234" t="s">
        <v>337</v>
      </c>
      <c r="D21" s="234"/>
      <c r="E21" s="235"/>
      <c r="F21" s="236" t="s">
        <v>284</v>
      </c>
      <c r="G21" s="233" t="s">
        <v>147</v>
      </c>
      <c r="H21" s="234"/>
      <c r="I21" s="234"/>
      <c r="J21" s="237"/>
    </row>
    <row r="22" spans="1:10" ht="12.75">
      <c r="A22" s="232" t="s">
        <v>294</v>
      </c>
      <c r="B22" s="233" t="s">
        <v>51</v>
      </c>
      <c r="C22" s="234" t="s">
        <v>338</v>
      </c>
      <c r="D22" s="234"/>
      <c r="E22" s="235"/>
      <c r="F22" s="236" t="s">
        <v>285</v>
      </c>
      <c r="G22" s="233" t="s">
        <v>148</v>
      </c>
      <c r="H22" s="234"/>
      <c r="I22" s="234"/>
      <c r="J22" s="237"/>
    </row>
    <row r="23" spans="1:10" ht="12.75">
      <c r="A23" s="232"/>
      <c r="B23" s="233" t="s">
        <v>54</v>
      </c>
      <c r="C23" s="234"/>
      <c r="D23" s="234"/>
      <c r="E23" s="235"/>
      <c r="F23" s="236" t="s">
        <v>286</v>
      </c>
      <c r="G23" s="233" t="s">
        <v>149</v>
      </c>
      <c r="H23" s="234"/>
      <c r="I23" s="234"/>
      <c r="J23" s="237"/>
    </row>
    <row r="24" spans="1:10" ht="12.75">
      <c r="A24" s="232"/>
      <c r="B24" s="233" t="s">
        <v>55</v>
      </c>
      <c r="C24" s="234"/>
      <c r="D24" s="234"/>
      <c r="E24" s="235"/>
      <c r="F24" s="236" t="s">
        <v>267</v>
      </c>
      <c r="G24" s="233" t="s">
        <v>150</v>
      </c>
      <c r="H24" s="234"/>
      <c r="I24" s="234"/>
      <c r="J24" s="237"/>
    </row>
    <row r="25" spans="1:10" ht="12.75">
      <c r="A25" s="248"/>
      <c r="B25" s="254"/>
      <c r="C25" s="254"/>
      <c r="D25" s="254"/>
      <c r="E25" s="255"/>
      <c r="F25" s="256" t="s">
        <v>268</v>
      </c>
      <c r="G25" s="233" t="s">
        <v>151</v>
      </c>
      <c r="H25" s="234"/>
      <c r="I25" s="234"/>
      <c r="J25" s="237"/>
    </row>
    <row r="26" spans="1:10" ht="12.75">
      <c r="A26" s="248"/>
      <c r="B26" s="254"/>
      <c r="C26" s="254"/>
      <c r="D26" s="254"/>
      <c r="E26" s="257"/>
      <c r="F26" s="256" t="s">
        <v>269</v>
      </c>
      <c r="G26" s="233" t="s">
        <v>152</v>
      </c>
      <c r="H26" s="234"/>
      <c r="I26" s="234"/>
      <c r="J26" s="237"/>
    </row>
    <row r="27" spans="1:10" ht="12.75">
      <c r="A27" s="248"/>
      <c r="B27" s="254"/>
      <c r="C27" s="254"/>
      <c r="D27" s="254"/>
      <c r="E27" s="257"/>
      <c r="F27" s="256" t="s">
        <v>270</v>
      </c>
      <c r="G27" s="233" t="s">
        <v>153</v>
      </c>
      <c r="H27" s="234"/>
      <c r="I27" s="234"/>
      <c r="J27" s="237"/>
    </row>
    <row r="28" spans="1:10" ht="12.75">
      <c r="A28" s="248"/>
      <c r="B28" s="254"/>
      <c r="C28" s="254"/>
      <c r="D28" s="254"/>
      <c r="E28" s="257"/>
      <c r="F28" s="256" t="s">
        <v>271</v>
      </c>
      <c r="G28" s="233" t="s">
        <v>154</v>
      </c>
      <c r="H28" s="234"/>
      <c r="I28" s="234"/>
      <c r="J28" s="237"/>
    </row>
    <row r="29" spans="1:10" ht="12.75">
      <c r="A29" s="248"/>
      <c r="B29" s="254"/>
      <c r="C29" s="254"/>
      <c r="D29" s="254"/>
      <c r="E29" s="257"/>
      <c r="F29" s="256" t="s">
        <v>281</v>
      </c>
      <c r="G29" s="233" t="s">
        <v>155</v>
      </c>
      <c r="H29" s="234"/>
      <c r="I29" s="234"/>
      <c r="J29" s="237"/>
    </row>
    <row r="30" spans="1:10" ht="12.75">
      <c r="A30" s="248"/>
      <c r="B30" s="254"/>
      <c r="C30" s="254"/>
      <c r="D30" s="254"/>
      <c r="E30" s="257"/>
      <c r="F30" s="298" t="s">
        <v>272</v>
      </c>
      <c r="G30" s="233" t="s">
        <v>156</v>
      </c>
      <c r="H30" s="299" t="s">
        <v>241</v>
      </c>
      <c r="I30" s="234"/>
      <c r="J30" s="237"/>
    </row>
    <row r="31" spans="1:10" ht="12.75">
      <c r="A31" s="248"/>
      <c r="B31" s="254"/>
      <c r="C31" s="254"/>
      <c r="D31" s="254"/>
      <c r="E31" s="257"/>
      <c r="F31" s="298" t="s">
        <v>273</v>
      </c>
      <c r="G31" s="233" t="s">
        <v>157</v>
      </c>
      <c r="H31" s="299" t="s">
        <v>241</v>
      </c>
      <c r="I31" s="234"/>
      <c r="J31" s="237"/>
    </row>
    <row r="32" spans="1:10" ht="12.75">
      <c r="A32" s="248"/>
      <c r="B32" s="254"/>
      <c r="C32" s="254"/>
      <c r="D32" s="254"/>
      <c r="E32" s="257"/>
      <c r="F32" s="256" t="s">
        <v>343</v>
      </c>
      <c r="G32" s="233" t="s">
        <v>344</v>
      </c>
      <c r="H32" s="234"/>
      <c r="I32" s="234"/>
      <c r="J32" s="237"/>
    </row>
    <row r="33" spans="1:10" ht="12.75">
      <c r="A33" s="278"/>
      <c r="B33" s="230"/>
      <c r="C33" s="230"/>
      <c r="D33" s="230"/>
      <c r="E33" s="279"/>
      <c r="F33" s="256" t="s">
        <v>345</v>
      </c>
      <c r="G33" s="233" t="s">
        <v>346</v>
      </c>
      <c r="H33" s="234"/>
      <c r="I33" s="234"/>
      <c r="J33" s="237"/>
    </row>
    <row r="34" spans="1:10" ht="12.75">
      <c r="A34" s="280"/>
      <c r="B34" s="281"/>
      <c r="C34" s="281"/>
      <c r="D34" s="281"/>
      <c r="E34" s="255"/>
      <c r="F34" s="256" t="s">
        <v>347</v>
      </c>
      <c r="G34" s="233" t="s">
        <v>348</v>
      </c>
      <c r="H34" s="234"/>
      <c r="I34" s="234"/>
      <c r="J34" s="237"/>
    </row>
    <row r="35" spans="1:10" ht="13.5" thickBot="1">
      <c r="A35" s="252"/>
      <c r="B35" s="258"/>
      <c r="C35" s="258"/>
      <c r="D35" s="258"/>
      <c r="E35" s="259"/>
      <c r="F35" s="258" t="s">
        <v>349</v>
      </c>
      <c r="G35" s="276" t="s">
        <v>350</v>
      </c>
      <c r="H35" s="277"/>
      <c r="I35" s="261"/>
      <c r="J35" s="275"/>
    </row>
    <row r="36" spans="1:10" ht="13.5" thickBot="1">
      <c r="A36" s="199"/>
      <c r="B36" s="200" t="s">
        <v>57</v>
      </c>
      <c r="C36" s="346" t="s">
        <v>4</v>
      </c>
      <c r="D36" s="347"/>
      <c r="E36" s="348"/>
      <c r="F36" s="195"/>
      <c r="G36" s="200" t="s">
        <v>54</v>
      </c>
      <c r="H36" s="346" t="s">
        <v>4</v>
      </c>
      <c r="I36" s="347"/>
      <c r="J36" s="349"/>
    </row>
    <row r="37" spans="1:10" ht="13.5" thickBot="1">
      <c r="A37" s="293" t="s">
        <v>392</v>
      </c>
      <c r="B37" s="227" t="s">
        <v>59</v>
      </c>
      <c r="C37" s="234"/>
      <c r="D37" s="234"/>
      <c r="E37" s="235"/>
      <c r="F37" s="236" t="s">
        <v>288</v>
      </c>
      <c r="G37" s="233" t="s">
        <v>158</v>
      </c>
      <c r="H37" s="234"/>
      <c r="I37" s="234"/>
      <c r="J37" s="237"/>
    </row>
    <row r="38" spans="1:10" ht="12.75">
      <c r="A38" s="294" t="s">
        <v>393</v>
      </c>
      <c r="B38" s="233" t="s">
        <v>61</v>
      </c>
      <c r="C38" s="293" t="s">
        <v>392</v>
      </c>
      <c r="D38" s="234"/>
      <c r="E38" s="235"/>
      <c r="F38" s="236" t="s">
        <v>289</v>
      </c>
      <c r="G38" s="233" t="s">
        <v>159</v>
      </c>
      <c r="H38" s="234"/>
      <c r="I38" s="234"/>
      <c r="J38" s="237"/>
    </row>
    <row r="39" spans="1:10" ht="12.75">
      <c r="A39" s="294" t="s">
        <v>394</v>
      </c>
      <c r="B39" s="233" t="s">
        <v>63</v>
      </c>
      <c r="C39" s="294" t="s">
        <v>393</v>
      </c>
      <c r="D39" s="234"/>
      <c r="E39" s="235"/>
      <c r="F39" s="236" t="s">
        <v>274</v>
      </c>
      <c r="G39" s="233" t="s">
        <v>160</v>
      </c>
      <c r="H39" s="234"/>
      <c r="I39" s="234"/>
      <c r="J39" s="237"/>
    </row>
    <row r="40" spans="1:10" ht="12.75">
      <c r="A40" s="232" t="s">
        <v>239</v>
      </c>
      <c r="B40" s="262" t="s">
        <v>53</v>
      </c>
      <c r="C40" s="234" t="s">
        <v>338</v>
      </c>
      <c r="D40" s="187"/>
      <c r="E40" s="235"/>
      <c r="F40" s="236" t="s">
        <v>248</v>
      </c>
      <c r="G40" s="233" t="s">
        <v>161</v>
      </c>
      <c r="H40" s="234"/>
      <c r="I40" s="234"/>
      <c r="J40" s="237"/>
    </row>
    <row r="41" spans="1:10" ht="12.75">
      <c r="A41" s="232" t="s">
        <v>258</v>
      </c>
      <c r="B41" s="233" t="s">
        <v>65</v>
      </c>
      <c r="C41" s="299" t="s">
        <v>394</v>
      </c>
      <c r="D41" s="234" t="s">
        <v>241</v>
      </c>
      <c r="E41" s="235"/>
      <c r="F41" s="236" t="s">
        <v>249</v>
      </c>
      <c r="G41" s="233" t="s">
        <v>162</v>
      </c>
      <c r="H41" s="234"/>
      <c r="I41" s="234"/>
      <c r="J41" s="237"/>
    </row>
    <row r="42" spans="1:10" ht="12.75">
      <c r="A42" s="232" t="s">
        <v>240</v>
      </c>
      <c r="B42" s="233" t="s">
        <v>67</v>
      </c>
      <c r="C42" s="234"/>
      <c r="D42" s="234"/>
      <c r="E42" s="235"/>
      <c r="F42" s="236" t="s">
        <v>296</v>
      </c>
      <c r="G42" s="233" t="s">
        <v>290</v>
      </c>
      <c r="H42" s="234"/>
      <c r="I42" s="234"/>
      <c r="J42" s="237"/>
    </row>
    <row r="43" spans="1:10" ht="12.75">
      <c r="A43" s="232" t="s">
        <v>241</v>
      </c>
      <c r="B43" s="233" t="s">
        <v>69</v>
      </c>
      <c r="C43" s="234" t="str">
        <f>A42</f>
        <v>BGBGE11NLK</v>
      </c>
      <c r="D43" s="234"/>
      <c r="E43" s="235"/>
      <c r="F43" s="263" t="s">
        <v>297</v>
      </c>
      <c r="G43" s="233" t="s">
        <v>164</v>
      </c>
      <c r="H43" s="234"/>
      <c r="I43" s="234"/>
      <c r="J43" s="237"/>
    </row>
    <row r="44" spans="1:10" ht="12.75">
      <c r="A44" s="232" t="s">
        <v>242</v>
      </c>
      <c r="B44" s="238" t="s">
        <v>71</v>
      </c>
      <c r="C44" s="234" t="s">
        <v>241</v>
      </c>
      <c r="D44" s="234" t="s">
        <v>236</v>
      </c>
      <c r="E44" s="235"/>
      <c r="F44" s="263" t="s">
        <v>339</v>
      </c>
      <c r="G44" s="233" t="s">
        <v>340</v>
      </c>
      <c r="H44" s="234"/>
      <c r="I44" s="234"/>
      <c r="J44" s="237"/>
    </row>
    <row r="45" spans="1:10" ht="12.75">
      <c r="A45" s="232" t="s">
        <v>259</v>
      </c>
      <c r="B45" s="233" t="s">
        <v>73</v>
      </c>
      <c r="C45" s="234"/>
      <c r="D45" s="234"/>
      <c r="E45" s="235"/>
      <c r="F45" s="263" t="s">
        <v>304</v>
      </c>
      <c r="G45" s="233" t="s">
        <v>228</v>
      </c>
      <c r="H45" s="236"/>
      <c r="I45" s="234"/>
      <c r="J45" s="264"/>
    </row>
    <row r="46" spans="1:10" ht="22.5" customHeight="1">
      <c r="A46" s="265" t="s">
        <v>260</v>
      </c>
      <c r="B46" s="266" t="s">
        <v>194</v>
      </c>
      <c r="C46" s="239"/>
      <c r="D46" s="239"/>
      <c r="E46" s="241"/>
      <c r="F46" s="267" t="s">
        <v>298</v>
      </c>
      <c r="G46" s="238" t="s">
        <v>229</v>
      </c>
      <c r="H46" s="245"/>
      <c r="I46" s="239"/>
      <c r="J46" s="268"/>
    </row>
    <row r="47" spans="1:10" ht="12.75">
      <c r="A47" s="232" t="s">
        <v>243</v>
      </c>
      <c r="B47" s="238" t="s">
        <v>77</v>
      </c>
      <c r="C47" s="294" t="s">
        <v>390</v>
      </c>
      <c r="D47" s="234" t="s">
        <v>255</v>
      </c>
      <c r="E47" s="296">
        <v>0</v>
      </c>
      <c r="F47" s="267" t="s">
        <v>299</v>
      </c>
      <c r="G47" s="238" t="s">
        <v>230</v>
      </c>
      <c r="H47" s="269"/>
      <c r="I47" s="239"/>
      <c r="J47" s="268"/>
    </row>
    <row r="48" spans="1:10" ht="12.75">
      <c r="A48" s="232" t="s">
        <v>244</v>
      </c>
      <c r="B48" s="233" t="s">
        <v>79</v>
      </c>
      <c r="C48" s="234" t="str">
        <f>A47</f>
        <v>BGRME13NLK</v>
      </c>
      <c r="D48" s="234"/>
      <c r="E48" s="235"/>
      <c r="F48" s="263" t="s">
        <v>300</v>
      </c>
      <c r="G48" s="233" t="s">
        <v>231</v>
      </c>
      <c r="H48" s="234"/>
      <c r="I48" s="234"/>
      <c r="J48" s="237"/>
    </row>
    <row r="49" spans="1:10" ht="12.75">
      <c r="A49" s="232" t="s">
        <v>261</v>
      </c>
      <c r="B49" s="238" t="s">
        <v>81</v>
      </c>
      <c r="C49" s="296">
        <v>0</v>
      </c>
      <c r="D49" s="234" t="s">
        <v>244</v>
      </c>
      <c r="E49" s="235" t="s">
        <v>257</v>
      </c>
      <c r="F49" s="263" t="s">
        <v>301</v>
      </c>
      <c r="G49" s="233" t="s">
        <v>232</v>
      </c>
      <c r="H49" s="236"/>
      <c r="I49" s="234"/>
      <c r="J49" s="264"/>
    </row>
    <row r="50" spans="1:10" ht="12.75">
      <c r="A50" s="232" t="s">
        <v>245</v>
      </c>
      <c r="B50" s="233" t="s">
        <v>83</v>
      </c>
      <c r="C50" s="234"/>
      <c r="D50" s="234"/>
      <c r="E50" s="235"/>
      <c r="F50" s="263" t="s">
        <v>302</v>
      </c>
      <c r="G50" s="233" t="s">
        <v>233</v>
      </c>
      <c r="H50" s="236"/>
      <c r="I50" s="234"/>
      <c r="J50" s="264"/>
    </row>
    <row r="51" spans="1:10" ht="12.75">
      <c r="A51" s="232" t="s">
        <v>246</v>
      </c>
      <c r="B51" s="238" t="s">
        <v>85</v>
      </c>
      <c r="C51" s="234" t="str">
        <f>A50</f>
        <v>BAGAT11NLK</v>
      </c>
      <c r="D51" s="234" t="s">
        <v>254</v>
      </c>
      <c r="E51" s="235"/>
      <c r="F51" s="263" t="s">
        <v>303</v>
      </c>
      <c r="G51" s="233" t="s">
        <v>234</v>
      </c>
      <c r="H51" s="236"/>
      <c r="I51" s="234"/>
      <c r="J51" s="264"/>
    </row>
    <row r="52" spans="1:10" ht="12.75">
      <c r="A52" s="232" t="s">
        <v>262</v>
      </c>
      <c r="B52" s="233" t="s">
        <v>87</v>
      </c>
      <c r="C52" s="234"/>
      <c r="D52" s="234"/>
      <c r="E52" s="235"/>
      <c r="F52" s="263" t="s">
        <v>351</v>
      </c>
      <c r="G52" s="233" t="s">
        <v>352</v>
      </c>
      <c r="H52" s="236"/>
      <c r="I52" s="234"/>
      <c r="J52" s="264"/>
    </row>
    <row r="53" spans="1:10" ht="12.75">
      <c r="A53" s="232" t="s">
        <v>263</v>
      </c>
      <c r="B53" s="238" t="s">
        <v>89</v>
      </c>
      <c r="C53" s="234" t="str">
        <f>A52</f>
        <v>BAGAN13NLK</v>
      </c>
      <c r="D53" s="234" t="str">
        <f>A50</f>
        <v>BAGAT11NLK</v>
      </c>
      <c r="E53" s="235"/>
      <c r="F53" s="263" t="s">
        <v>353</v>
      </c>
      <c r="G53" s="233" t="s">
        <v>354</v>
      </c>
      <c r="H53" s="236"/>
      <c r="I53" s="234"/>
      <c r="J53" s="264"/>
    </row>
    <row r="54" spans="1:10" ht="12.75">
      <c r="A54" s="232" t="s">
        <v>264</v>
      </c>
      <c r="B54" s="233" t="s">
        <v>91</v>
      </c>
      <c r="C54" s="234" t="s">
        <v>236</v>
      </c>
      <c r="D54" s="234" t="s">
        <v>262</v>
      </c>
      <c r="E54" s="235"/>
      <c r="F54" s="263" t="s">
        <v>342</v>
      </c>
      <c r="G54" s="233" t="s">
        <v>341</v>
      </c>
      <c r="H54" s="236"/>
      <c r="I54" s="234"/>
      <c r="J54" s="264"/>
    </row>
    <row r="55" spans="1:10" ht="12.75">
      <c r="A55" s="232" t="s">
        <v>265</v>
      </c>
      <c r="B55" s="233" t="s">
        <v>93</v>
      </c>
      <c r="C55" s="299" t="s">
        <v>391</v>
      </c>
      <c r="D55" s="234"/>
      <c r="E55" s="235"/>
      <c r="F55" s="254"/>
      <c r="G55" s="254"/>
      <c r="H55" s="254"/>
      <c r="I55" s="254"/>
      <c r="J55" s="270"/>
    </row>
    <row r="56" spans="1:10" ht="12.75">
      <c r="A56" s="232" t="s">
        <v>250</v>
      </c>
      <c r="B56" s="233" t="s">
        <v>95</v>
      </c>
      <c r="C56" s="234" t="s">
        <v>265</v>
      </c>
      <c r="D56" s="234"/>
      <c r="E56" s="235"/>
      <c r="F56" s="254"/>
      <c r="G56" s="254"/>
      <c r="H56" s="254"/>
      <c r="I56" s="254"/>
      <c r="J56" s="270"/>
    </row>
    <row r="57" spans="1:10" ht="12.75">
      <c r="A57" s="232"/>
      <c r="B57" s="233" t="s">
        <v>54</v>
      </c>
      <c r="C57" s="234"/>
      <c r="D57" s="234"/>
      <c r="E57" s="235"/>
      <c r="F57" s="254"/>
      <c r="G57" s="254"/>
      <c r="H57" s="254"/>
      <c r="I57" s="254"/>
      <c r="J57" s="270"/>
    </row>
    <row r="58" spans="1:10" ht="12.75">
      <c r="A58" s="232"/>
      <c r="B58" s="271" t="s">
        <v>55</v>
      </c>
      <c r="C58" s="234"/>
      <c r="D58" s="234"/>
      <c r="E58" s="235"/>
      <c r="F58" s="254"/>
      <c r="G58" s="254"/>
      <c r="H58" s="254"/>
      <c r="I58" s="254"/>
      <c r="J58" s="270"/>
    </row>
    <row r="59" spans="1:10" ht="13.5" thickBot="1">
      <c r="A59" s="272" t="s">
        <v>266</v>
      </c>
      <c r="B59" s="260" t="s">
        <v>96</v>
      </c>
      <c r="C59" s="261"/>
      <c r="D59" s="261"/>
      <c r="E59" s="273"/>
      <c r="F59" s="274"/>
      <c r="G59" s="258"/>
      <c r="H59" s="258"/>
      <c r="I59" s="258"/>
      <c r="J59" s="275"/>
    </row>
  </sheetData>
  <mergeCells count="7">
    <mergeCell ref="C36:E36"/>
    <mergeCell ref="H36:J36"/>
    <mergeCell ref="A1:J1"/>
    <mergeCell ref="C2:E2"/>
    <mergeCell ref="H2:J2"/>
    <mergeCell ref="C17:E17"/>
    <mergeCell ref="H17:J17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r:id="rId1"/>
  <headerFooter alignWithMargins="0">
    <oddFooter>&amp;C&amp;P.oldal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3"/>
  <sheetViews>
    <sheetView workbookViewId="0" topLeftCell="A1">
      <selection activeCell="A1" sqref="A1:I1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7.25390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51" t="s">
        <v>143</v>
      </c>
      <c r="B1" s="351"/>
      <c r="C1" s="351"/>
      <c r="D1" s="351"/>
      <c r="E1" s="351"/>
      <c r="F1" s="351"/>
      <c r="G1" s="351"/>
      <c r="H1" s="351"/>
      <c r="I1" s="351"/>
      <c r="J1" s="28"/>
      <c r="K1" s="29"/>
    </row>
    <row r="2" spans="1:11" ht="13.5" thickBot="1">
      <c r="A2" s="19" t="s">
        <v>112</v>
      </c>
      <c r="B2" s="8" t="s">
        <v>113</v>
      </c>
      <c r="C2" s="18" t="s">
        <v>114</v>
      </c>
      <c r="D2" s="8" t="s">
        <v>120</v>
      </c>
      <c r="E2" s="21" t="s">
        <v>115</v>
      </c>
      <c r="F2" s="8" t="s">
        <v>116</v>
      </c>
      <c r="G2" s="21" t="s">
        <v>117</v>
      </c>
      <c r="H2" s="21" t="s">
        <v>118</v>
      </c>
      <c r="I2" s="19" t="s">
        <v>119</v>
      </c>
      <c r="J2" s="19" t="s">
        <v>129</v>
      </c>
      <c r="K2" s="19" t="s">
        <v>130</v>
      </c>
    </row>
    <row r="3" spans="1:11" ht="12.75">
      <c r="A3" s="5" t="s">
        <v>122</v>
      </c>
      <c r="B3" s="1" t="s">
        <v>131</v>
      </c>
      <c r="C3" s="3" t="s">
        <v>17</v>
      </c>
      <c r="D3" s="10" t="s">
        <v>132</v>
      </c>
      <c r="E3" s="23">
        <v>1</v>
      </c>
      <c r="F3" s="1">
        <v>1</v>
      </c>
      <c r="G3" s="22" t="s">
        <v>122</v>
      </c>
      <c r="H3" s="22" t="s">
        <v>122</v>
      </c>
      <c r="I3" s="5" t="s">
        <v>123</v>
      </c>
      <c r="J3" s="13" t="s">
        <v>16</v>
      </c>
      <c r="K3" s="14" t="str">
        <f aca="true" t="shared" si="0" ref="K3:K11">CONCATENATE(A3,B3,D3,E3,F3,G3,H3,I3)</f>
        <v>NMSMA11NNK</v>
      </c>
    </row>
    <row r="4" spans="1:11" ht="12.75">
      <c r="A4" s="5" t="s">
        <v>122</v>
      </c>
      <c r="B4" s="1" t="s">
        <v>131</v>
      </c>
      <c r="C4" s="3" t="s">
        <v>20</v>
      </c>
      <c r="D4" s="10" t="s">
        <v>132</v>
      </c>
      <c r="E4" s="23">
        <v>2</v>
      </c>
      <c r="F4" s="1">
        <v>2</v>
      </c>
      <c r="G4" s="22" t="s">
        <v>122</v>
      </c>
      <c r="H4" s="22" t="s">
        <v>122</v>
      </c>
      <c r="I4" s="5" t="s">
        <v>123</v>
      </c>
      <c r="J4" s="14" t="s">
        <v>19</v>
      </c>
      <c r="K4" s="14" t="str">
        <f t="shared" si="0"/>
        <v>NMSMA22NNK</v>
      </c>
    </row>
    <row r="5" spans="1:11" ht="12.75">
      <c r="A5" s="5" t="s">
        <v>122</v>
      </c>
      <c r="B5" s="1" t="s">
        <v>131</v>
      </c>
      <c r="C5" s="3" t="s">
        <v>23</v>
      </c>
      <c r="D5" s="10" t="s">
        <v>132</v>
      </c>
      <c r="E5" s="23" t="s">
        <v>141</v>
      </c>
      <c r="F5" s="1">
        <v>2</v>
      </c>
      <c r="G5" s="22" t="s">
        <v>122</v>
      </c>
      <c r="H5" s="22" t="s">
        <v>122</v>
      </c>
      <c r="I5" s="5" t="s">
        <v>123</v>
      </c>
      <c r="J5" s="14" t="s">
        <v>22</v>
      </c>
      <c r="K5" s="14" t="str">
        <f t="shared" si="0"/>
        <v>NMSMAS2NNK</v>
      </c>
    </row>
    <row r="6" spans="1:11" ht="12.75">
      <c r="A6" s="5" t="s">
        <v>121</v>
      </c>
      <c r="B6" s="1" t="s">
        <v>128</v>
      </c>
      <c r="C6" s="3" t="s">
        <v>26</v>
      </c>
      <c r="D6" s="10" t="s">
        <v>133</v>
      </c>
      <c r="E6" s="23">
        <v>1</v>
      </c>
      <c r="F6" s="1">
        <v>2</v>
      </c>
      <c r="G6" s="22" t="s">
        <v>122</v>
      </c>
      <c r="H6" s="22" t="s">
        <v>122</v>
      </c>
      <c r="I6" s="5" t="s">
        <v>123</v>
      </c>
      <c r="J6" s="14" t="s">
        <v>25</v>
      </c>
      <c r="K6" s="14" t="str">
        <f t="shared" si="0"/>
        <v>BGBFI12NNK</v>
      </c>
    </row>
    <row r="7" spans="1:11" ht="12.75">
      <c r="A7" s="5" t="s">
        <v>121</v>
      </c>
      <c r="B7" s="1" t="s">
        <v>128</v>
      </c>
      <c r="C7" s="3" t="s">
        <v>28</v>
      </c>
      <c r="D7" s="10" t="s">
        <v>134</v>
      </c>
      <c r="E7" s="23">
        <v>1</v>
      </c>
      <c r="F7" s="1">
        <v>1</v>
      </c>
      <c r="G7" s="22" t="s">
        <v>122</v>
      </c>
      <c r="H7" s="22" t="s">
        <v>122</v>
      </c>
      <c r="I7" s="5" t="s">
        <v>123</v>
      </c>
      <c r="J7" s="14" t="s">
        <v>27</v>
      </c>
      <c r="K7" s="14" t="str">
        <f t="shared" si="0"/>
        <v>BGBKE11NNK</v>
      </c>
    </row>
    <row r="8" spans="1:11" ht="12.75">
      <c r="A8" s="5" t="s">
        <v>121</v>
      </c>
      <c r="B8" s="1" t="s">
        <v>128</v>
      </c>
      <c r="C8" s="3" t="s">
        <v>30</v>
      </c>
      <c r="D8" s="10" t="s">
        <v>124</v>
      </c>
      <c r="E8" s="23">
        <v>1</v>
      </c>
      <c r="F8" s="1">
        <v>1</v>
      </c>
      <c r="G8" s="22" t="s">
        <v>122</v>
      </c>
      <c r="H8" s="22" t="s">
        <v>122</v>
      </c>
      <c r="I8" s="5" t="s">
        <v>123</v>
      </c>
      <c r="J8" s="14" t="s">
        <v>29</v>
      </c>
      <c r="K8" s="14" t="str">
        <f t="shared" si="0"/>
        <v>BGBME11NNK</v>
      </c>
    </row>
    <row r="9" spans="1:11" ht="12.75">
      <c r="A9" s="5" t="s">
        <v>121</v>
      </c>
      <c r="B9" s="1" t="s">
        <v>128</v>
      </c>
      <c r="C9" s="3" t="s">
        <v>32</v>
      </c>
      <c r="D9" s="10" t="s">
        <v>124</v>
      </c>
      <c r="E9" s="23">
        <v>2</v>
      </c>
      <c r="F9" s="1">
        <v>2</v>
      </c>
      <c r="G9" s="22" t="s">
        <v>122</v>
      </c>
      <c r="H9" s="22" t="s">
        <v>122</v>
      </c>
      <c r="I9" s="5" t="s">
        <v>123</v>
      </c>
      <c r="J9" s="14" t="s">
        <v>31</v>
      </c>
      <c r="K9" s="14" t="str">
        <f t="shared" si="0"/>
        <v>BGBME22NNK</v>
      </c>
    </row>
    <row r="10" spans="1:11" ht="12.75">
      <c r="A10" s="5" t="s">
        <v>121</v>
      </c>
      <c r="B10" s="1" t="s">
        <v>128</v>
      </c>
      <c r="C10" s="3" t="s">
        <v>34</v>
      </c>
      <c r="D10" s="10" t="s">
        <v>124</v>
      </c>
      <c r="E10" s="23">
        <v>3</v>
      </c>
      <c r="F10" s="1">
        <v>3</v>
      </c>
      <c r="G10" s="22" t="s">
        <v>122</v>
      </c>
      <c r="H10" s="22" t="s">
        <v>122</v>
      </c>
      <c r="I10" s="5" t="s">
        <v>123</v>
      </c>
      <c r="J10" s="14" t="s">
        <v>33</v>
      </c>
      <c r="K10" s="14" t="str">
        <f t="shared" si="0"/>
        <v>BGBME33NNK</v>
      </c>
    </row>
    <row r="11" spans="1:11" ht="12.75">
      <c r="A11" s="5" t="s">
        <v>121</v>
      </c>
      <c r="B11" s="1" t="s">
        <v>128</v>
      </c>
      <c r="C11" s="3" t="s">
        <v>36</v>
      </c>
      <c r="D11" s="10" t="s">
        <v>124</v>
      </c>
      <c r="E11" s="23" t="s">
        <v>141</v>
      </c>
      <c r="F11" s="1">
        <v>3</v>
      </c>
      <c r="G11" s="22" t="s">
        <v>122</v>
      </c>
      <c r="H11" s="22" t="s">
        <v>122</v>
      </c>
      <c r="I11" s="5" t="s">
        <v>123</v>
      </c>
      <c r="J11" s="14" t="s">
        <v>35</v>
      </c>
      <c r="K11" s="14" t="str">
        <f t="shared" si="0"/>
        <v>BGBMES3NNK</v>
      </c>
    </row>
    <row r="12" spans="1:11" ht="12.75">
      <c r="A12" s="5" t="s">
        <v>121</v>
      </c>
      <c r="B12" s="1" t="s">
        <v>168</v>
      </c>
      <c r="C12" s="3" t="s">
        <v>38</v>
      </c>
      <c r="D12" s="10" t="s">
        <v>276</v>
      </c>
      <c r="E12" s="23">
        <v>1</v>
      </c>
      <c r="F12" s="1">
        <v>3</v>
      </c>
      <c r="G12" s="22" t="s">
        <v>122</v>
      </c>
      <c r="H12" s="22" t="s">
        <v>122</v>
      </c>
      <c r="I12" s="5" t="s">
        <v>123</v>
      </c>
      <c r="J12" s="14" t="s">
        <v>37</v>
      </c>
      <c r="K12" s="14" t="str">
        <f aca="true" t="shared" si="1" ref="K12:K20">CONCATENATE(A12,B12,D12,E12,F12,G12,H12,I12)</f>
        <v>BGRHO13NNK</v>
      </c>
    </row>
    <row r="13" spans="1:11" s="11" customFormat="1" ht="13.5" thickBot="1">
      <c r="A13" s="12" t="s">
        <v>121</v>
      </c>
      <c r="B13" s="8" t="s">
        <v>168</v>
      </c>
      <c r="C13" s="4" t="s">
        <v>40</v>
      </c>
      <c r="D13" s="25" t="s">
        <v>276</v>
      </c>
      <c r="E13" s="24">
        <v>2</v>
      </c>
      <c r="F13" s="8">
        <v>4</v>
      </c>
      <c r="G13" s="18" t="s">
        <v>122</v>
      </c>
      <c r="H13" s="18" t="s">
        <v>122</v>
      </c>
      <c r="I13" s="12" t="s">
        <v>123</v>
      </c>
      <c r="J13" s="15" t="s">
        <v>39</v>
      </c>
      <c r="K13" s="15" t="str">
        <f t="shared" si="1"/>
        <v>BGRHO24NNK</v>
      </c>
    </row>
    <row r="14" spans="1:11" ht="12.75">
      <c r="A14" s="37" t="s">
        <v>227</v>
      </c>
      <c r="B14" s="6" t="s">
        <v>170</v>
      </c>
      <c r="C14" s="38" t="s">
        <v>43</v>
      </c>
      <c r="D14" s="6" t="s">
        <v>125</v>
      </c>
      <c r="E14" s="39">
        <v>1</v>
      </c>
      <c r="F14" s="6">
        <v>1</v>
      </c>
      <c r="G14" s="39" t="s">
        <v>122</v>
      </c>
      <c r="H14" s="39" t="s">
        <v>122</v>
      </c>
      <c r="I14" s="37" t="s">
        <v>123</v>
      </c>
      <c r="J14" s="40" t="s">
        <v>42</v>
      </c>
      <c r="K14" s="41" t="str">
        <f t="shared" si="1"/>
        <v>GSVKG11NNK</v>
      </c>
    </row>
    <row r="15" spans="1:11" ht="12.75">
      <c r="A15" s="37" t="s">
        <v>227</v>
      </c>
      <c r="B15" s="6" t="s">
        <v>170</v>
      </c>
      <c r="C15" s="38" t="s">
        <v>45</v>
      </c>
      <c r="D15" s="6" t="s">
        <v>125</v>
      </c>
      <c r="E15" s="39">
        <v>2</v>
      </c>
      <c r="F15" s="6">
        <v>2</v>
      </c>
      <c r="G15" s="39" t="s">
        <v>122</v>
      </c>
      <c r="H15" s="39" t="s">
        <v>122</v>
      </c>
      <c r="I15" s="37" t="s">
        <v>123</v>
      </c>
      <c r="J15" s="42" t="s">
        <v>44</v>
      </c>
      <c r="K15" s="41" t="str">
        <f t="shared" si="1"/>
        <v>GSVKG22NNK</v>
      </c>
    </row>
    <row r="16" spans="1:11" ht="12.75">
      <c r="A16" s="37" t="s">
        <v>227</v>
      </c>
      <c r="B16" s="6" t="s">
        <v>170</v>
      </c>
      <c r="C16" s="38" t="s">
        <v>47</v>
      </c>
      <c r="D16" s="6" t="s">
        <v>169</v>
      </c>
      <c r="E16" s="39">
        <v>1</v>
      </c>
      <c r="F16" s="6">
        <v>3</v>
      </c>
      <c r="G16" s="39" t="s">
        <v>122</v>
      </c>
      <c r="H16" s="39" t="s">
        <v>122</v>
      </c>
      <c r="I16" s="37" t="s">
        <v>123</v>
      </c>
      <c r="J16" s="42" t="s">
        <v>46</v>
      </c>
      <c r="K16" s="41" t="str">
        <f t="shared" si="1"/>
        <v>GSVVG13NNK</v>
      </c>
    </row>
    <row r="17" spans="1:11" ht="12.75">
      <c r="A17" s="37" t="s">
        <v>227</v>
      </c>
      <c r="B17" s="6" t="s">
        <v>170</v>
      </c>
      <c r="C17" s="38" t="s">
        <v>49</v>
      </c>
      <c r="D17" s="6" t="s">
        <v>169</v>
      </c>
      <c r="E17" s="39">
        <v>2</v>
      </c>
      <c r="F17" s="6">
        <v>4</v>
      </c>
      <c r="G17" s="39" t="s">
        <v>122</v>
      </c>
      <c r="H17" s="39" t="s">
        <v>122</v>
      </c>
      <c r="I17" s="37" t="s">
        <v>123</v>
      </c>
      <c r="J17" s="42" t="s">
        <v>48</v>
      </c>
      <c r="K17" s="41" t="str">
        <f t="shared" si="1"/>
        <v>GSVVG24NNK</v>
      </c>
    </row>
    <row r="18" spans="1:11" ht="12.75">
      <c r="A18" s="37" t="s">
        <v>227</v>
      </c>
      <c r="B18" s="6" t="s">
        <v>170</v>
      </c>
      <c r="C18" s="38" t="s">
        <v>51</v>
      </c>
      <c r="D18" s="6" t="s">
        <v>124</v>
      </c>
      <c r="E18" s="39">
        <v>1</v>
      </c>
      <c r="F18" s="6">
        <v>6</v>
      </c>
      <c r="G18" s="39" t="s">
        <v>122</v>
      </c>
      <c r="H18" s="39" t="s">
        <v>122</v>
      </c>
      <c r="I18" s="37" t="s">
        <v>123</v>
      </c>
      <c r="J18" s="42" t="s">
        <v>50</v>
      </c>
      <c r="K18" s="41" t="str">
        <f t="shared" si="1"/>
        <v>GSVME16NNK</v>
      </c>
    </row>
    <row r="19" spans="1:11" ht="12.75">
      <c r="A19" s="37" t="s">
        <v>121</v>
      </c>
      <c r="B19" s="6" t="s">
        <v>170</v>
      </c>
      <c r="C19" s="38" t="s">
        <v>54</v>
      </c>
      <c r="D19" s="6" t="s">
        <v>275</v>
      </c>
      <c r="E19" s="39">
        <v>1</v>
      </c>
      <c r="F19" s="6">
        <v>1</v>
      </c>
      <c r="G19" s="39" t="s">
        <v>122</v>
      </c>
      <c r="H19" s="39" t="s">
        <v>122</v>
      </c>
      <c r="I19" s="37" t="s">
        <v>123</v>
      </c>
      <c r="J19" s="42"/>
      <c r="K19" s="41" t="str">
        <f t="shared" si="1"/>
        <v>BSVKV11NNK</v>
      </c>
    </row>
    <row r="20" spans="1:11" ht="13.5" thickBot="1">
      <c r="A20" s="43" t="s">
        <v>121</v>
      </c>
      <c r="B20" s="7" t="s">
        <v>170</v>
      </c>
      <c r="C20" s="44" t="s">
        <v>55</v>
      </c>
      <c r="D20" s="7" t="s">
        <v>170</v>
      </c>
      <c r="E20" s="45">
        <v>1</v>
      </c>
      <c r="F20" s="7">
        <v>3</v>
      </c>
      <c r="G20" s="45" t="s">
        <v>122</v>
      </c>
      <c r="H20" s="45" t="s">
        <v>122</v>
      </c>
      <c r="I20" s="43" t="s">
        <v>123</v>
      </c>
      <c r="J20" s="42"/>
      <c r="K20" s="46" t="str">
        <f t="shared" si="1"/>
        <v>BSVSV13NNK</v>
      </c>
    </row>
    <row r="21" spans="1:11" ht="12.75">
      <c r="A21" s="5" t="s">
        <v>122</v>
      </c>
      <c r="B21" s="1" t="s">
        <v>131</v>
      </c>
      <c r="C21" s="3" t="s">
        <v>59</v>
      </c>
      <c r="D21" s="10" t="s">
        <v>136</v>
      </c>
      <c r="E21" s="23">
        <v>1</v>
      </c>
      <c r="F21" s="1">
        <v>1</v>
      </c>
      <c r="G21" s="22" t="s">
        <v>122</v>
      </c>
      <c r="H21" s="22" t="s">
        <v>122</v>
      </c>
      <c r="I21" s="5" t="s">
        <v>123</v>
      </c>
      <c r="J21" s="13" t="s">
        <v>58</v>
      </c>
      <c r="K21" s="14" t="str">
        <f aca="true" t="shared" si="2" ref="K21:K28">CONCATENATE(A21,B21,D21,E21,F21,G21,H21,I21)</f>
        <v>NMSIA11NNK</v>
      </c>
    </row>
    <row r="22" spans="1:11" ht="12.75">
      <c r="A22" s="5" t="s">
        <v>122</v>
      </c>
      <c r="B22" s="1" t="s">
        <v>131</v>
      </c>
      <c r="C22" s="3" t="s">
        <v>61</v>
      </c>
      <c r="D22" s="10" t="s">
        <v>136</v>
      </c>
      <c r="E22" s="23">
        <v>1</v>
      </c>
      <c r="F22" s="1">
        <v>2</v>
      </c>
      <c r="G22" s="22" t="s">
        <v>122</v>
      </c>
      <c r="H22" s="22" t="s">
        <v>122</v>
      </c>
      <c r="I22" s="5" t="s">
        <v>123</v>
      </c>
      <c r="J22" s="16" t="s">
        <v>60</v>
      </c>
      <c r="K22" s="14" t="str">
        <f t="shared" si="2"/>
        <v>NMSIA12NNK</v>
      </c>
    </row>
    <row r="23" spans="1:11" ht="12.75">
      <c r="A23" s="5" t="s">
        <v>122</v>
      </c>
      <c r="B23" s="1" t="s">
        <v>131</v>
      </c>
      <c r="C23" s="3" t="s">
        <v>63</v>
      </c>
      <c r="D23" s="10" t="s">
        <v>136</v>
      </c>
      <c r="E23" s="23">
        <v>1</v>
      </c>
      <c r="F23" s="1">
        <v>2</v>
      </c>
      <c r="G23" s="22" t="s">
        <v>122</v>
      </c>
      <c r="H23" s="22" t="s">
        <v>122</v>
      </c>
      <c r="I23" s="5" t="s">
        <v>123</v>
      </c>
      <c r="J23" s="16" t="s">
        <v>62</v>
      </c>
      <c r="K23" s="14" t="str">
        <f t="shared" si="2"/>
        <v>NMSIA12NNK</v>
      </c>
    </row>
    <row r="24" spans="1:11" ht="12.75">
      <c r="A24" s="5" t="s">
        <v>121</v>
      </c>
      <c r="B24" s="1" t="s">
        <v>168</v>
      </c>
      <c r="C24" s="3" t="s">
        <v>53</v>
      </c>
      <c r="D24" s="10" t="s">
        <v>135</v>
      </c>
      <c r="E24" s="23">
        <v>1</v>
      </c>
      <c r="F24" s="1">
        <v>5</v>
      </c>
      <c r="G24" s="22" t="s">
        <v>122</v>
      </c>
      <c r="H24" s="22" t="s">
        <v>122</v>
      </c>
      <c r="I24" s="5" t="s">
        <v>123</v>
      </c>
      <c r="J24" s="16" t="s">
        <v>52</v>
      </c>
      <c r="K24" s="14" t="str">
        <f t="shared" si="2"/>
        <v>BGRLG15NNK</v>
      </c>
    </row>
    <row r="25" spans="1:11" ht="12.75">
      <c r="A25" s="5" t="s">
        <v>121</v>
      </c>
      <c r="B25" s="1" t="s">
        <v>128</v>
      </c>
      <c r="C25" s="3" t="s">
        <v>65</v>
      </c>
      <c r="D25" s="10" t="s">
        <v>137</v>
      </c>
      <c r="E25" s="23">
        <v>1</v>
      </c>
      <c r="F25" s="1">
        <v>3</v>
      </c>
      <c r="G25" s="22" t="s">
        <v>122</v>
      </c>
      <c r="H25" s="22" t="s">
        <v>122</v>
      </c>
      <c r="I25" s="5" t="s">
        <v>123</v>
      </c>
      <c r="J25" s="16" t="s">
        <v>64</v>
      </c>
      <c r="K25" s="14" t="str">
        <f t="shared" si="2"/>
        <v>BGBCA13NNK</v>
      </c>
    </row>
    <row r="26" spans="1:11" ht="12.75">
      <c r="A26" s="5" t="s">
        <v>121</v>
      </c>
      <c r="B26" s="1" t="s">
        <v>128</v>
      </c>
      <c r="C26" s="3" t="s">
        <v>67</v>
      </c>
      <c r="D26" s="10" t="s">
        <v>171</v>
      </c>
      <c r="E26" s="23">
        <v>1</v>
      </c>
      <c r="F26" s="1">
        <v>1</v>
      </c>
      <c r="G26" s="22" t="s">
        <v>122</v>
      </c>
      <c r="H26" s="22" t="s">
        <v>122</v>
      </c>
      <c r="I26" s="5" t="s">
        <v>123</v>
      </c>
      <c r="J26" s="16" t="s">
        <v>66</v>
      </c>
      <c r="K26" s="14" t="str">
        <f t="shared" si="2"/>
        <v>BGBGE11NNK</v>
      </c>
    </row>
    <row r="27" spans="1:11" ht="12.75">
      <c r="A27" s="5" t="s">
        <v>121</v>
      </c>
      <c r="B27" s="1" t="s">
        <v>128</v>
      </c>
      <c r="C27" s="3" t="s">
        <v>69</v>
      </c>
      <c r="D27" s="10" t="s">
        <v>171</v>
      </c>
      <c r="E27" s="23">
        <v>2</v>
      </c>
      <c r="F27" s="1">
        <v>2</v>
      </c>
      <c r="G27" s="22" t="s">
        <v>122</v>
      </c>
      <c r="H27" s="22" t="s">
        <v>122</v>
      </c>
      <c r="I27" s="5" t="s">
        <v>123</v>
      </c>
      <c r="J27" s="16" t="s">
        <v>68</v>
      </c>
      <c r="K27" s="14" t="str">
        <f t="shared" si="2"/>
        <v>BGBGE22NNK</v>
      </c>
    </row>
    <row r="28" spans="1:11" ht="12.75">
      <c r="A28" s="5" t="s">
        <v>121</v>
      </c>
      <c r="B28" s="1" t="s">
        <v>128</v>
      </c>
      <c r="C28" s="3" t="s">
        <v>71</v>
      </c>
      <c r="D28" s="10" t="s">
        <v>171</v>
      </c>
      <c r="E28" s="23">
        <v>3</v>
      </c>
      <c r="F28" s="1">
        <v>3</v>
      </c>
      <c r="G28" s="22" t="s">
        <v>122</v>
      </c>
      <c r="H28" s="22" t="s">
        <v>122</v>
      </c>
      <c r="I28" s="5" t="s">
        <v>123</v>
      </c>
      <c r="J28" s="16" t="s">
        <v>70</v>
      </c>
      <c r="K28" s="14" t="str">
        <f t="shared" si="2"/>
        <v>BGBGE33NNK</v>
      </c>
    </row>
    <row r="29" spans="1:11" ht="12.75">
      <c r="A29" s="5" t="s">
        <v>121</v>
      </c>
      <c r="B29" s="1" t="s">
        <v>128</v>
      </c>
      <c r="C29" s="3" t="s">
        <v>73</v>
      </c>
      <c r="D29" s="10" t="s">
        <v>126</v>
      </c>
      <c r="E29" s="23">
        <v>1</v>
      </c>
      <c r="F29" s="1">
        <v>2</v>
      </c>
      <c r="G29" s="22" t="s">
        <v>122</v>
      </c>
      <c r="H29" s="22" t="s">
        <v>122</v>
      </c>
      <c r="I29" s="5" t="s">
        <v>123</v>
      </c>
      <c r="J29" s="16" t="s">
        <v>72</v>
      </c>
      <c r="K29" s="14" t="str">
        <f>CONCATENATE(A29,B29,D29,E29,F29,G29,H29,I29)</f>
        <v>BGBMF12NNK</v>
      </c>
    </row>
    <row r="30" spans="1:11" ht="12.75">
      <c r="A30" s="5" t="s">
        <v>121</v>
      </c>
      <c r="B30" s="1" t="s">
        <v>128</v>
      </c>
      <c r="C30" s="3" t="s">
        <v>75</v>
      </c>
      <c r="D30" s="10" t="s">
        <v>172</v>
      </c>
      <c r="E30" s="23">
        <v>1</v>
      </c>
      <c r="F30" s="1">
        <v>6</v>
      </c>
      <c r="G30" s="22" t="s">
        <v>122</v>
      </c>
      <c r="H30" s="22" t="s">
        <v>122</v>
      </c>
      <c r="I30" s="5" t="s">
        <v>123</v>
      </c>
      <c r="J30" s="16" t="s">
        <v>74</v>
      </c>
      <c r="K30" s="14" t="str">
        <f aca="true" t="shared" si="3" ref="K30:K40">CONCATENATE(A30,B30,D30,E30,F30,G30,H30,I30)</f>
        <v>BGBBE16NNK</v>
      </c>
    </row>
    <row r="31" spans="1:11" ht="12.75">
      <c r="A31" s="5" t="s">
        <v>121</v>
      </c>
      <c r="B31" s="1" t="s">
        <v>168</v>
      </c>
      <c r="C31" s="3" t="s">
        <v>77</v>
      </c>
      <c r="D31" s="10" t="s">
        <v>124</v>
      </c>
      <c r="E31" s="23">
        <v>1</v>
      </c>
      <c r="F31" s="1">
        <v>3</v>
      </c>
      <c r="G31" s="22" t="s">
        <v>122</v>
      </c>
      <c r="H31" s="22" t="s">
        <v>122</v>
      </c>
      <c r="I31" s="5" t="s">
        <v>123</v>
      </c>
      <c r="J31" s="16" t="s">
        <v>76</v>
      </c>
      <c r="K31" s="14" t="str">
        <f t="shared" si="3"/>
        <v>BGRME13NNK</v>
      </c>
    </row>
    <row r="32" spans="1:11" ht="12.75">
      <c r="A32" s="5" t="s">
        <v>121</v>
      </c>
      <c r="B32" s="1" t="s">
        <v>168</v>
      </c>
      <c r="C32" s="3" t="s">
        <v>79</v>
      </c>
      <c r="D32" s="10" t="s">
        <v>124</v>
      </c>
      <c r="E32" s="23">
        <v>2</v>
      </c>
      <c r="F32" s="1">
        <v>4</v>
      </c>
      <c r="G32" s="22" t="s">
        <v>122</v>
      </c>
      <c r="H32" s="22" t="s">
        <v>122</v>
      </c>
      <c r="I32" s="5" t="s">
        <v>123</v>
      </c>
      <c r="J32" s="16" t="s">
        <v>78</v>
      </c>
      <c r="K32" s="14" t="str">
        <f t="shared" si="3"/>
        <v>BGRME24NNK</v>
      </c>
    </row>
    <row r="33" spans="1:11" ht="12.75">
      <c r="A33" s="5" t="s">
        <v>121</v>
      </c>
      <c r="B33" s="1" t="s">
        <v>168</v>
      </c>
      <c r="C33" s="3" t="s">
        <v>81</v>
      </c>
      <c r="D33" s="10" t="s">
        <v>127</v>
      </c>
      <c r="E33" s="23">
        <v>1</v>
      </c>
      <c r="F33" s="1">
        <v>5</v>
      </c>
      <c r="G33" s="22" t="s">
        <v>122</v>
      </c>
      <c r="H33" s="22" t="s">
        <v>122</v>
      </c>
      <c r="I33" s="5" t="s">
        <v>123</v>
      </c>
      <c r="J33" s="16" t="s">
        <v>80</v>
      </c>
      <c r="K33" s="14" t="str">
        <f t="shared" si="3"/>
        <v>BGRIR15NNK</v>
      </c>
    </row>
    <row r="34" spans="1:11" ht="12.75">
      <c r="A34" s="5" t="s">
        <v>121</v>
      </c>
      <c r="B34" s="1" t="s">
        <v>175</v>
      </c>
      <c r="C34" s="3" t="s">
        <v>83</v>
      </c>
      <c r="D34" s="10" t="s">
        <v>142</v>
      </c>
      <c r="E34" s="23">
        <v>1</v>
      </c>
      <c r="F34" s="1">
        <v>1</v>
      </c>
      <c r="G34" s="22" t="s">
        <v>122</v>
      </c>
      <c r="H34" s="22" t="s">
        <v>122</v>
      </c>
      <c r="I34" s="5" t="s">
        <v>123</v>
      </c>
      <c r="J34" s="16" t="s">
        <v>82</v>
      </c>
      <c r="K34" s="14" t="str">
        <f t="shared" si="3"/>
        <v>BAGAT11NNK</v>
      </c>
    </row>
    <row r="35" spans="1:11" ht="12.75">
      <c r="A35" s="5" t="s">
        <v>121</v>
      </c>
      <c r="B35" s="1" t="s">
        <v>175</v>
      </c>
      <c r="C35" s="3" t="s">
        <v>85</v>
      </c>
      <c r="D35" s="10" t="s">
        <v>142</v>
      </c>
      <c r="E35" s="23">
        <v>2</v>
      </c>
      <c r="F35" s="1">
        <v>2</v>
      </c>
      <c r="G35" s="22" t="s">
        <v>122</v>
      </c>
      <c r="H35" s="22" t="s">
        <v>122</v>
      </c>
      <c r="I35" s="5" t="s">
        <v>123</v>
      </c>
      <c r="J35" s="16" t="s">
        <v>84</v>
      </c>
      <c r="K35" s="14" t="str">
        <f t="shared" si="3"/>
        <v>BAGAT22NNK</v>
      </c>
    </row>
    <row r="36" spans="1:11" ht="12.75">
      <c r="A36" s="5" t="s">
        <v>121</v>
      </c>
      <c r="B36" s="1" t="s">
        <v>175</v>
      </c>
      <c r="C36" s="3" t="s">
        <v>87</v>
      </c>
      <c r="D36" s="10" t="s">
        <v>173</v>
      </c>
      <c r="E36" s="23">
        <v>1</v>
      </c>
      <c r="F36" s="1">
        <v>2</v>
      </c>
      <c r="G36" s="22" t="s">
        <v>122</v>
      </c>
      <c r="H36" s="22" t="s">
        <v>122</v>
      </c>
      <c r="I36" s="5" t="s">
        <v>123</v>
      </c>
      <c r="J36" s="16" t="s">
        <v>86</v>
      </c>
      <c r="K36" s="14" t="str">
        <f t="shared" si="3"/>
        <v>BAGAN12NNK</v>
      </c>
    </row>
    <row r="37" spans="1:11" ht="12.75">
      <c r="A37" s="5" t="s">
        <v>121</v>
      </c>
      <c r="B37" s="1" t="s">
        <v>175</v>
      </c>
      <c r="C37" s="3" t="s">
        <v>89</v>
      </c>
      <c r="D37" s="10" t="s">
        <v>173</v>
      </c>
      <c r="E37" s="23">
        <v>2</v>
      </c>
      <c r="F37" s="1">
        <v>3</v>
      </c>
      <c r="G37" s="22" t="s">
        <v>122</v>
      </c>
      <c r="H37" s="22" t="s">
        <v>122</v>
      </c>
      <c r="I37" s="5" t="s">
        <v>123</v>
      </c>
      <c r="J37" s="16" t="s">
        <v>88</v>
      </c>
      <c r="K37" s="14" t="str">
        <f t="shared" si="3"/>
        <v>BAGAN23NNK</v>
      </c>
    </row>
    <row r="38" spans="1:11" ht="12.75">
      <c r="A38" s="5" t="s">
        <v>121</v>
      </c>
      <c r="B38" s="1" t="s">
        <v>175</v>
      </c>
      <c r="C38" s="3" t="s">
        <v>91</v>
      </c>
      <c r="D38" s="10" t="s">
        <v>174</v>
      </c>
      <c r="E38" s="23">
        <v>1</v>
      </c>
      <c r="F38" s="1">
        <v>3</v>
      </c>
      <c r="G38" s="22" t="s">
        <v>122</v>
      </c>
      <c r="H38" s="22" t="s">
        <v>122</v>
      </c>
      <c r="I38" s="5" t="s">
        <v>123</v>
      </c>
      <c r="J38" s="16" t="s">
        <v>90</v>
      </c>
      <c r="K38" s="14" t="str">
        <f t="shared" si="3"/>
        <v>BAGFA13NNK</v>
      </c>
    </row>
    <row r="39" spans="1:11" ht="12.75">
      <c r="A39" s="5" t="s">
        <v>121</v>
      </c>
      <c r="B39" s="1" t="s">
        <v>175</v>
      </c>
      <c r="C39" s="3" t="s">
        <v>93</v>
      </c>
      <c r="D39" s="10" t="s">
        <v>139</v>
      </c>
      <c r="E39" s="23">
        <v>1</v>
      </c>
      <c r="F39" s="1">
        <v>4</v>
      </c>
      <c r="G39" s="22" t="s">
        <v>122</v>
      </c>
      <c r="H39" s="22" t="s">
        <v>122</v>
      </c>
      <c r="I39" s="5" t="s">
        <v>123</v>
      </c>
      <c r="J39" s="16" t="s">
        <v>92</v>
      </c>
      <c r="K39" s="14" t="str">
        <f t="shared" si="3"/>
        <v>BAGMT14NNK</v>
      </c>
    </row>
    <row r="40" spans="1:11" ht="12.75">
      <c r="A40" s="5" t="s">
        <v>121</v>
      </c>
      <c r="B40" s="1" t="s">
        <v>175</v>
      </c>
      <c r="C40" s="3" t="s">
        <v>95</v>
      </c>
      <c r="D40" s="10" t="s">
        <v>140</v>
      </c>
      <c r="E40" s="23">
        <v>1</v>
      </c>
      <c r="F40" s="1">
        <v>5</v>
      </c>
      <c r="G40" s="22" t="s">
        <v>122</v>
      </c>
      <c r="H40" s="22" t="s">
        <v>122</v>
      </c>
      <c r="I40" s="5" t="s">
        <v>123</v>
      </c>
      <c r="J40" s="16" t="s">
        <v>94</v>
      </c>
      <c r="K40" s="14" t="str">
        <f t="shared" si="3"/>
        <v>BAGMB15NNK</v>
      </c>
    </row>
    <row r="41" spans="1:11" ht="12.75">
      <c r="A41" s="5" t="s">
        <v>121</v>
      </c>
      <c r="B41" s="1"/>
      <c r="C41" s="3" t="s">
        <v>54</v>
      </c>
      <c r="D41" s="6"/>
      <c r="E41" s="23">
        <v>1</v>
      </c>
      <c r="F41" s="1">
        <v>5</v>
      </c>
      <c r="G41" s="22" t="s">
        <v>122</v>
      </c>
      <c r="H41" s="22" t="s">
        <v>122</v>
      </c>
      <c r="I41" s="5" t="s">
        <v>123</v>
      </c>
      <c r="J41" s="14"/>
      <c r="K41" s="14"/>
    </row>
    <row r="42" spans="1:11" ht="12.75">
      <c r="A42" s="5" t="s">
        <v>121</v>
      </c>
      <c r="B42" s="1"/>
      <c r="C42" s="3" t="s">
        <v>55</v>
      </c>
      <c r="D42" s="6"/>
      <c r="E42" s="23">
        <v>1</v>
      </c>
      <c r="F42" s="1">
        <v>4</v>
      </c>
      <c r="G42" s="22" t="s">
        <v>122</v>
      </c>
      <c r="H42" s="22" t="s">
        <v>122</v>
      </c>
      <c r="I42" s="5" t="s">
        <v>123</v>
      </c>
      <c r="J42" s="14"/>
      <c r="K42" s="14"/>
    </row>
    <row r="43" spans="1:11" ht="13.5" thickBot="1">
      <c r="A43" s="12" t="s">
        <v>121</v>
      </c>
      <c r="B43" s="7" t="s">
        <v>168</v>
      </c>
      <c r="C43" s="4" t="s">
        <v>96</v>
      </c>
      <c r="D43" s="25" t="s">
        <v>176</v>
      </c>
      <c r="E43" s="24">
        <v>1</v>
      </c>
      <c r="F43" s="8">
        <v>5</v>
      </c>
      <c r="G43" s="18" t="s">
        <v>122</v>
      </c>
      <c r="H43" s="18" t="s">
        <v>122</v>
      </c>
      <c r="I43" s="12" t="s">
        <v>123</v>
      </c>
      <c r="J43" s="15"/>
      <c r="K43" s="15" t="str">
        <f>CONCATENATE(A43,B43,D43,E43,F43,G43,H43,I43)</f>
        <v>BGRSD15NNK</v>
      </c>
    </row>
    <row r="44" spans="1:11" ht="12.75">
      <c r="A44" s="5" t="s">
        <v>121</v>
      </c>
      <c r="B44" s="1" t="s">
        <v>128</v>
      </c>
      <c r="C44" s="3" t="s">
        <v>213</v>
      </c>
      <c r="D44" s="10" t="s">
        <v>142</v>
      </c>
      <c r="E44" s="23">
        <v>1</v>
      </c>
      <c r="F44" s="1">
        <v>5</v>
      </c>
      <c r="G44" s="22" t="s">
        <v>122</v>
      </c>
      <c r="H44" s="22" t="s">
        <v>122</v>
      </c>
      <c r="I44" s="5" t="s">
        <v>123</v>
      </c>
      <c r="J44" s="34" t="s">
        <v>200</v>
      </c>
      <c r="K44" s="14" t="s">
        <v>321</v>
      </c>
    </row>
    <row r="45" spans="1:11" ht="12.75">
      <c r="A45" s="5" t="s">
        <v>121</v>
      </c>
      <c r="B45" s="1" t="s">
        <v>175</v>
      </c>
      <c r="C45" s="3" t="s">
        <v>214</v>
      </c>
      <c r="D45" s="10" t="s">
        <v>142</v>
      </c>
      <c r="E45" s="23">
        <v>2</v>
      </c>
      <c r="F45" s="1">
        <v>6</v>
      </c>
      <c r="G45" s="22" t="s">
        <v>122</v>
      </c>
      <c r="H45" s="22" t="s">
        <v>122</v>
      </c>
      <c r="I45" s="5" t="s">
        <v>123</v>
      </c>
      <c r="J45" s="3" t="s">
        <v>201</v>
      </c>
      <c r="K45" s="14" t="s">
        <v>322</v>
      </c>
    </row>
    <row r="46" spans="1:11" ht="12.75">
      <c r="A46" s="5" t="s">
        <v>121</v>
      </c>
      <c r="B46" s="1" t="s">
        <v>175</v>
      </c>
      <c r="C46" s="3" t="s">
        <v>215</v>
      </c>
      <c r="D46" s="10" t="s">
        <v>223</v>
      </c>
      <c r="E46" s="23">
        <v>1</v>
      </c>
      <c r="F46" s="1">
        <v>6</v>
      </c>
      <c r="G46" s="22" t="s">
        <v>122</v>
      </c>
      <c r="H46" s="22" t="s">
        <v>122</v>
      </c>
      <c r="I46" s="5" t="s">
        <v>123</v>
      </c>
      <c r="J46" s="3" t="s">
        <v>202</v>
      </c>
      <c r="K46" s="14" t="s">
        <v>323</v>
      </c>
    </row>
    <row r="47" spans="1:11" ht="12.75">
      <c r="A47" s="5" t="s">
        <v>121</v>
      </c>
      <c r="B47" s="1" t="s">
        <v>175</v>
      </c>
      <c r="C47" s="3" t="s">
        <v>199</v>
      </c>
      <c r="D47" s="10" t="s">
        <v>211</v>
      </c>
      <c r="E47" s="23">
        <v>1</v>
      </c>
      <c r="F47" s="1">
        <v>4</v>
      </c>
      <c r="G47" s="22" t="s">
        <v>122</v>
      </c>
      <c r="H47" s="22" t="s">
        <v>122</v>
      </c>
      <c r="I47" s="5" t="s">
        <v>123</v>
      </c>
      <c r="J47" s="3" t="s">
        <v>203</v>
      </c>
      <c r="K47" s="14" t="s">
        <v>324</v>
      </c>
    </row>
    <row r="48" spans="1:11" ht="12.75">
      <c r="A48" s="5" t="s">
        <v>121</v>
      </c>
      <c r="B48" s="1" t="s">
        <v>175</v>
      </c>
      <c r="C48" s="3" t="s">
        <v>216</v>
      </c>
      <c r="D48" s="10" t="s">
        <v>137</v>
      </c>
      <c r="E48" s="23">
        <v>1</v>
      </c>
      <c r="F48" s="1">
        <v>4</v>
      </c>
      <c r="G48" s="22" t="s">
        <v>122</v>
      </c>
      <c r="H48" s="22" t="s">
        <v>122</v>
      </c>
      <c r="I48" s="5" t="s">
        <v>123</v>
      </c>
      <c r="J48" s="3" t="s">
        <v>204</v>
      </c>
      <c r="K48" s="14" t="s">
        <v>325</v>
      </c>
    </row>
    <row r="49" spans="1:11" ht="12.75">
      <c r="A49" s="5" t="s">
        <v>121</v>
      </c>
      <c r="B49" s="1" t="s">
        <v>175</v>
      </c>
      <c r="C49" s="3" t="s">
        <v>217</v>
      </c>
      <c r="D49" s="10" t="s">
        <v>138</v>
      </c>
      <c r="E49" s="23">
        <v>1</v>
      </c>
      <c r="F49" s="1">
        <v>4</v>
      </c>
      <c r="G49" s="22" t="s">
        <v>122</v>
      </c>
      <c r="H49" s="22" t="s">
        <v>122</v>
      </c>
      <c r="I49" s="5" t="s">
        <v>123</v>
      </c>
      <c r="J49" s="3" t="s">
        <v>205</v>
      </c>
      <c r="K49" s="14" t="s">
        <v>326</v>
      </c>
    </row>
    <row r="50" spans="1:11" ht="12.75">
      <c r="A50" s="5" t="s">
        <v>121</v>
      </c>
      <c r="B50" s="10" t="s">
        <v>175</v>
      </c>
      <c r="C50" s="3" t="s">
        <v>218</v>
      </c>
      <c r="D50" s="10" t="s">
        <v>224</v>
      </c>
      <c r="E50" s="23">
        <v>1</v>
      </c>
      <c r="F50" s="1">
        <v>5</v>
      </c>
      <c r="G50" s="22" t="s">
        <v>122</v>
      </c>
      <c r="H50" s="22" t="s">
        <v>122</v>
      </c>
      <c r="I50" s="5" t="s">
        <v>123</v>
      </c>
      <c r="J50" s="3" t="s">
        <v>206</v>
      </c>
      <c r="K50" s="14" t="s">
        <v>327</v>
      </c>
    </row>
    <row r="51" spans="1:11" ht="12.75">
      <c r="A51" s="5" t="s">
        <v>121</v>
      </c>
      <c r="B51" s="10" t="s">
        <v>175</v>
      </c>
      <c r="C51" s="3" t="s">
        <v>219</v>
      </c>
      <c r="D51" s="10" t="s">
        <v>225</v>
      </c>
      <c r="E51" s="23">
        <v>1</v>
      </c>
      <c r="F51" s="1">
        <v>5</v>
      </c>
      <c r="G51" s="22" t="s">
        <v>122</v>
      </c>
      <c r="H51" s="22" t="s">
        <v>122</v>
      </c>
      <c r="I51" s="5" t="s">
        <v>123</v>
      </c>
      <c r="J51" s="3" t="s">
        <v>207</v>
      </c>
      <c r="K51" s="14" t="s">
        <v>328</v>
      </c>
    </row>
    <row r="52" spans="1:11" ht="12.75">
      <c r="A52" s="5" t="s">
        <v>121</v>
      </c>
      <c r="B52" s="1" t="s">
        <v>175</v>
      </c>
      <c r="C52" s="3" t="s">
        <v>220</v>
      </c>
      <c r="D52" s="10" t="s">
        <v>225</v>
      </c>
      <c r="E52" s="23">
        <v>2</v>
      </c>
      <c r="F52" s="1">
        <v>6</v>
      </c>
      <c r="G52" s="22" t="s">
        <v>122</v>
      </c>
      <c r="H52" s="22" t="s">
        <v>122</v>
      </c>
      <c r="I52" s="5" t="s">
        <v>123</v>
      </c>
      <c r="J52" s="3" t="s">
        <v>208</v>
      </c>
      <c r="K52" s="14" t="s">
        <v>329</v>
      </c>
    </row>
    <row r="53" spans="1:11" ht="12.75">
      <c r="A53" s="5" t="s">
        <v>121</v>
      </c>
      <c r="B53" s="6" t="s">
        <v>212</v>
      </c>
      <c r="C53" s="3" t="s">
        <v>221</v>
      </c>
      <c r="D53" s="10" t="s">
        <v>168</v>
      </c>
      <c r="E53" s="23">
        <v>1</v>
      </c>
      <c r="F53" s="1">
        <v>5</v>
      </c>
      <c r="G53" s="22" t="s">
        <v>122</v>
      </c>
      <c r="H53" s="22" t="s">
        <v>122</v>
      </c>
      <c r="I53" s="5" t="s">
        <v>123</v>
      </c>
      <c r="J53" s="3" t="s">
        <v>209</v>
      </c>
      <c r="K53" s="14" t="s">
        <v>330</v>
      </c>
    </row>
    <row r="54" spans="1:11" ht="12.75">
      <c r="A54" s="5" t="s">
        <v>121</v>
      </c>
      <c r="B54" s="1" t="s">
        <v>175</v>
      </c>
      <c r="C54" s="3" t="s">
        <v>222</v>
      </c>
      <c r="D54" s="10" t="s">
        <v>226</v>
      </c>
      <c r="E54" s="23">
        <v>1</v>
      </c>
      <c r="F54" s="1">
        <v>6</v>
      </c>
      <c r="G54" s="22" t="s">
        <v>122</v>
      </c>
      <c r="H54" s="22" t="s">
        <v>122</v>
      </c>
      <c r="I54" s="5" t="s">
        <v>123</v>
      </c>
      <c r="J54" s="3" t="s">
        <v>210</v>
      </c>
      <c r="K54" s="14" t="s">
        <v>331</v>
      </c>
    </row>
    <row r="55" spans="1:11" ht="12.75">
      <c r="A55" s="5" t="s">
        <v>121</v>
      </c>
      <c r="B55" s="1"/>
      <c r="C55" s="3" t="s">
        <v>54</v>
      </c>
      <c r="D55" s="10"/>
      <c r="E55" s="23">
        <v>1</v>
      </c>
      <c r="F55" s="1">
        <v>6</v>
      </c>
      <c r="G55" s="22" t="s">
        <v>122</v>
      </c>
      <c r="H55" s="22" t="s">
        <v>122</v>
      </c>
      <c r="I55" s="5" t="s">
        <v>123</v>
      </c>
      <c r="J55" s="14"/>
      <c r="K55" s="14"/>
    </row>
    <row r="56" spans="1:11" ht="12.75">
      <c r="A56" s="5" t="s">
        <v>121</v>
      </c>
      <c r="B56" s="1"/>
      <c r="C56" s="3" t="s">
        <v>55</v>
      </c>
      <c r="D56" s="10"/>
      <c r="E56" s="23">
        <v>1</v>
      </c>
      <c r="F56" s="1">
        <v>6</v>
      </c>
      <c r="G56" s="22" t="s">
        <v>122</v>
      </c>
      <c r="H56" s="22" t="s">
        <v>122</v>
      </c>
      <c r="I56" s="5" t="s">
        <v>123</v>
      </c>
      <c r="J56" s="14"/>
      <c r="K56" s="14"/>
    </row>
    <row r="57" spans="1:11" ht="13.5" thickBot="1">
      <c r="A57" s="12" t="s">
        <v>121</v>
      </c>
      <c r="B57" s="7" t="s">
        <v>168</v>
      </c>
      <c r="C57" s="4" t="s">
        <v>98</v>
      </c>
      <c r="D57" s="25" t="s">
        <v>176</v>
      </c>
      <c r="E57" s="24">
        <v>2</v>
      </c>
      <c r="F57" s="8">
        <v>6</v>
      </c>
      <c r="G57" s="18" t="s">
        <v>122</v>
      </c>
      <c r="H57" s="18" t="s">
        <v>122</v>
      </c>
      <c r="I57" s="12" t="s">
        <v>123</v>
      </c>
      <c r="J57" s="20"/>
      <c r="K57" s="15" t="s">
        <v>332</v>
      </c>
    </row>
    <row r="58" spans="1:11" ht="12.75">
      <c r="A58" s="5" t="s">
        <v>121</v>
      </c>
      <c r="B58" s="1"/>
      <c r="C58" s="3" t="s">
        <v>104</v>
      </c>
      <c r="D58" s="6"/>
      <c r="E58" s="23">
        <v>1</v>
      </c>
      <c r="F58" s="1">
        <v>2</v>
      </c>
      <c r="G58" s="22" t="s">
        <v>122</v>
      </c>
      <c r="H58" s="22" t="s">
        <v>122</v>
      </c>
      <c r="I58" s="5" t="s">
        <v>123</v>
      </c>
      <c r="J58" s="14"/>
      <c r="K58" s="14"/>
    </row>
    <row r="59" spans="1:11" ht="12.75">
      <c r="A59" s="5" t="s">
        <v>121</v>
      </c>
      <c r="B59" s="1"/>
      <c r="C59" s="3" t="s">
        <v>105</v>
      </c>
      <c r="D59" s="6"/>
      <c r="E59" s="23">
        <v>2</v>
      </c>
      <c r="F59" s="1">
        <v>3</v>
      </c>
      <c r="G59" s="22" t="s">
        <v>122</v>
      </c>
      <c r="H59" s="22" t="s">
        <v>122</v>
      </c>
      <c r="I59" s="5" t="s">
        <v>123</v>
      </c>
      <c r="J59" s="14"/>
      <c r="K59" s="14"/>
    </row>
    <row r="60" spans="1:11" ht="12.75">
      <c r="A60" s="5" t="s">
        <v>121</v>
      </c>
      <c r="B60" s="1"/>
      <c r="C60" s="3" t="s">
        <v>106</v>
      </c>
      <c r="D60" s="6"/>
      <c r="E60" s="23">
        <v>1</v>
      </c>
      <c r="F60" s="1">
        <v>3</v>
      </c>
      <c r="G60" s="22" t="s">
        <v>122</v>
      </c>
      <c r="H60" s="22" t="s">
        <v>122</v>
      </c>
      <c r="I60" s="5" t="s">
        <v>123</v>
      </c>
      <c r="J60" s="14"/>
      <c r="K60" s="14"/>
    </row>
    <row r="61" spans="1:11" ht="13.5" thickBot="1">
      <c r="A61" s="12" t="s">
        <v>121</v>
      </c>
      <c r="B61" s="12"/>
      <c r="C61" s="4" t="s">
        <v>107</v>
      </c>
      <c r="D61" s="9"/>
      <c r="E61" s="24">
        <v>2</v>
      </c>
      <c r="F61" s="8">
        <v>4</v>
      </c>
      <c r="G61" s="18" t="s">
        <v>122</v>
      </c>
      <c r="H61" s="18" t="s">
        <v>122</v>
      </c>
      <c r="I61" s="12" t="s">
        <v>123</v>
      </c>
      <c r="J61" s="15"/>
      <c r="K61" s="15"/>
    </row>
    <row r="62" spans="2:11" ht="12.75">
      <c r="B62" s="1"/>
      <c r="J62" s="17"/>
      <c r="K62" s="17"/>
    </row>
    <row r="63" spans="2:11" ht="13.5" thickBot="1">
      <c r="B63" s="1"/>
      <c r="J63" s="30"/>
      <c r="K63" s="30"/>
    </row>
    <row r="64" spans="1:11" ht="13.5" thickBot="1">
      <c r="A64" s="351" t="s">
        <v>177</v>
      </c>
      <c r="B64" s="351"/>
      <c r="C64" s="351"/>
      <c r="D64" s="351"/>
      <c r="E64" s="351"/>
      <c r="F64" s="351"/>
      <c r="G64" s="351"/>
      <c r="H64" s="351"/>
      <c r="I64" s="351"/>
      <c r="J64" s="28"/>
      <c r="K64" s="29"/>
    </row>
    <row r="65" spans="1:11" ht="13.5" thickBot="1">
      <c r="A65" s="19" t="s">
        <v>112</v>
      </c>
      <c r="B65" s="27" t="s">
        <v>113</v>
      </c>
      <c r="C65" s="21" t="s">
        <v>114</v>
      </c>
      <c r="D65" s="26" t="s">
        <v>120</v>
      </c>
      <c r="E65" s="21" t="s">
        <v>115</v>
      </c>
      <c r="F65" s="19" t="s">
        <v>116</v>
      </c>
      <c r="G65" s="21" t="s">
        <v>117</v>
      </c>
      <c r="H65" s="21" t="s">
        <v>118</v>
      </c>
      <c r="I65" s="19" t="s">
        <v>119</v>
      </c>
      <c r="J65" s="19" t="s">
        <v>129</v>
      </c>
      <c r="K65" s="19" t="s">
        <v>130</v>
      </c>
    </row>
    <row r="66" spans="1:11" ht="12.75">
      <c r="A66" s="5" t="s">
        <v>121</v>
      </c>
      <c r="B66" s="1" t="s">
        <v>178</v>
      </c>
      <c r="C66" s="3" t="s">
        <v>144</v>
      </c>
      <c r="D66" s="10" t="s">
        <v>180</v>
      </c>
      <c r="E66" s="23">
        <v>1</v>
      </c>
      <c r="F66" s="1">
        <v>3</v>
      </c>
      <c r="G66" s="22" t="s">
        <v>122</v>
      </c>
      <c r="H66" s="22" t="s">
        <v>122</v>
      </c>
      <c r="I66" s="5" t="s">
        <v>123</v>
      </c>
      <c r="J66" s="14"/>
      <c r="K66" s="14" t="str">
        <f aca="true" t="shared" si="4" ref="K66:K79">CONCATENATE(A66,B66,D66,E66,F66,G66,H66,I66)</f>
        <v>BMPSZ13NNK</v>
      </c>
    </row>
    <row r="67" spans="1:11" ht="12.75">
      <c r="A67" s="5" t="s">
        <v>121</v>
      </c>
      <c r="B67" s="1" t="s">
        <v>178</v>
      </c>
      <c r="C67" s="3" t="s">
        <v>145</v>
      </c>
      <c r="D67" s="10" t="s">
        <v>181</v>
      </c>
      <c r="E67" s="23">
        <v>1</v>
      </c>
      <c r="F67" s="1">
        <v>3</v>
      </c>
      <c r="G67" s="22" t="s">
        <v>122</v>
      </c>
      <c r="H67" s="22" t="s">
        <v>122</v>
      </c>
      <c r="I67" s="5" t="s">
        <v>123</v>
      </c>
      <c r="J67" s="16"/>
      <c r="K67" s="14" t="str">
        <f t="shared" si="4"/>
        <v>BMPLO13NNK</v>
      </c>
    </row>
    <row r="68" spans="1:11" ht="12.75">
      <c r="A68" s="5" t="s">
        <v>121</v>
      </c>
      <c r="B68" s="1" t="s">
        <v>178</v>
      </c>
      <c r="C68" s="3" t="s">
        <v>146</v>
      </c>
      <c r="D68" s="10" t="s">
        <v>182</v>
      </c>
      <c r="E68" s="23">
        <v>1</v>
      </c>
      <c r="F68" s="1">
        <v>3</v>
      </c>
      <c r="G68" s="22" t="s">
        <v>122</v>
      </c>
      <c r="H68" s="22" t="s">
        <v>122</v>
      </c>
      <c r="I68" s="5" t="s">
        <v>123</v>
      </c>
      <c r="J68" s="16"/>
      <c r="K68" s="14" t="str">
        <f t="shared" si="4"/>
        <v>BMPKO13NNK</v>
      </c>
    </row>
    <row r="69" spans="1:11" ht="12.75">
      <c r="A69" s="5" t="s">
        <v>121</v>
      </c>
      <c r="B69" s="1" t="s">
        <v>178</v>
      </c>
      <c r="C69" s="3" t="s">
        <v>147</v>
      </c>
      <c r="D69" s="10" t="s">
        <v>138</v>
      </c>
      <c r="E69" s="23">
        <v>1</v>
      </c>
      <c r="F69" s="1">
        <v>3</v>
      </c>
      <c r="G69" s="22" t="s">
        <v>122</v>
      </c>
      <c r="H69" s="22" t="s">
        <v>122</v>
      </c>
      <c r="I69" s="5" t="s">
        <v>123</v>
      </c>
      <c r="J69" s="16"/>
      <c r="K69" s="14" t="str">
        <f t="shared" si="4"/>
        <v>BMPFT13NNK</v>
      </c>
    </row>
    <row r="70" spans="1:11" ht="12.75">
      <c r="A70" s="5" t="s">
        <v>121</v>
      </c>
      <c r="B70" s="1" t="s">
        <v>178</v>
      </c>
      <c r="C70" s="3" t="s">
        <v>148</v>
      </c>
      <c r="D70" s="10" t="s">
        <v>183</v>
      </c>
      <c r="E70" s="23">
        <v>1</v>
      </c>
      <c r="F70" s="1">
        <v>3</v>
      </c>
      <c r="G70" s="22" t="s">
        <v>122</v>
      </c>
      <c r="H70" s="22" t="s">
        <v>122</v>
      </c>
      <c r="I70" s="5" t="s">
        <v>123</v>
      </c>
      <c r="J70" s="16"/>
      <c r="K70" s="14" t="str">
        <f t="shared" si="4"/>
        <v>BMPET13NNK</v>
      </c>
    </row>
    <row r="71" spans="1:11" ht="12.75">
      <c r="A71" s="5" t="s">
        <v>121</v>
      </c>
      <c r="B71" s="1" t="s">
        <v>178</v>
      </c>
      <c r="C71" s="3" t="s">
        <v>149</v>
      </c>
      <c r="D71" s="10" t="s">
        <v>184</v>
      </c>
      <c r="E71" s="23">
        <v>1</v>
      </c>
      <c r="F71" s="1">
        <v>3</v>
      </c>
      <c r="G71" s="22" t="s">
        <v>122</v>
      </c>
      <c r="H71" s="22" t="s">
        <v>122</v>
      </c>
      <c r="I71" s="5" t="s">
        <v>123</v>
      </c>
      <c r="J71" s="16"/>
      <c r="K71" s="14" t="str">
        <f t="shared" si="4"/>
        <v>BMPTG13NNK</v>
      </c>
    </row>
    <row r="72" spans="1:11" ht="12.75">
      <c r="A72" s="5" t="s">
        <v>121</v>
      </c>
      <c r="B72" s="1" t="s">
        <v>128</v>
      </c>
      <c r="C72" s="3" t="s">
        <v>150</v>
      </c>
      <c r="D72" s="10" t="s">
        <v>185</v>
      </c>
      <c r="E72" s="23">
        <v>1</v>
      </c>
      <c r="F72" s="1">
        <v>4</v>
      </c>
      <c r="G72" s="22" t="s">
        <v>122</v>
      </c>
      <c r="H72" s="22" t="s">
        <v>122</v>
      </c>
      <c r="I72" s="5" t="s">
        <v>123</v>
      </c>
      <c r="J72" s="16"/>
      <c r="K72" s="14" t="str">
        <f t="shared" si="4"/>
        <v>BGBFV14NNK</v>
      </c>
    </row>
    <row r="73" spans="1:11" ht="12.75">
      <c r="A73" s="5" t="s">
        <v>121</v>
      </c>
      <c r="B73" s="1" t="s">
        <v>128</v>
      </c>
      <c r="C73" s="3" t="s">
        <v>151</v>
      </c>
      <c r="D73" s="10" t="s">
        <v>186</v>
      </c>
      <c r="E73" s="23">
        <v>1</v>
      </c>
      <c r="F73" s="1">
        <v>4</v>
      </c>
      <c r="G73" s="22" t="s">
        <v>122</v>
      </c>
      <c r="H73" s="22" t="s">
        <v>122</v>
      </c>
      <c r="I73" s="5" t="s">
        <v>123</v>
      </c>
      <c r="J73" s="16"/>
      <c r="K73" s="14" t="str">
        <f t="shared" si="4"/>
        <v>BGBSJ14NNK</v>
      </c>
    </row>
    <row r="74" spans="1:11" ht="12.75">
      <c r="A74" s="5" t="s">
        <v>121</v>
      </c>
      <c r="B74" s="1" t="s">
        <v>179</v>
      </c>
      <c r="C74" s="3" t="s">
        <v>152</v>
      </c>
      <c r="D74" s="10" t="s">
        <v>187</v>
      </c>
      <c r="E74" s="23">
        <v>1</v>
      </c>
      <c r="F74" s="1">
        <v>5</v>
      </c>
      <c r="G74" s="22" t="s">
        <v>122</v>
      </c>
      <c r="H74" s="22" t="s">
        <v>122</v>
      </c>
      <c r="I74" s="5" t="s">
        <v>123</v>
      </c>
      <c r="J74" s="16"/>
      <c r="K74" s="14" t="str">
        <f t="shared" si="4"/>
        <v>BNYGN15NNK</v>
      </c>
    </row>
    <row r="75" spans="1:11" ht="12.75">
      <c r="A75" s="5" t="s">
        <v>121</v>
      </c>
      <c r="B75" s="1" t="s">
        <v>179</v>
      </c>
      <c r="C75" s="3" t="s">
        <v>153</v>
      </c>
      <c r="D75" s="10" t="s">
        <v>187</v>
      </c>
      <c r="E75" s="23">
        <v>2</v>
      </c>
      <c r="F75" s="1">
        <v>6</v>
      </c>
      <c r="G75" s="22" t="s">
        <v>122</v>
      </c>
      <c r="H75" s="22" t="s">
        <v>122</v>
      </c>
      <c r="I75" s="5" t="s">
        <v>123</v>
      </c>
      <c r="J75" s="16"/>
      <c r="K75" s="14" t="str">
        <f t="shared" si="4"/>
        <v>BNYGN26NNK</v>
      </c>
    </row>
    <row r="76" spans="1:11" ht="12.75">
      <c r="A76" s="5" t="s">
        <v>121</v>
      </c>
      <c r="B76" s="1" t="s">
        <v>179</v>
      </c>
      <c r="C76" s="3" t="s">
        <v>154</v>
      </c>
      <c r="D76" s="10" t="s">
        <v>188</v>
      </c>
      <c r="E76" s="23">
        <v>1</v>
      </c>
      <c r="F76" s="1">
        <v>5</v>
      </c>
      <c r="G76" s="22" t="s">
        <v>122</v>
      </c>
      <c r="H76" s="22" t="s">
        <v>122</v>
      </c>
      <c r="I76" s="5" t="s">
        <v>123</v>
      </c>
      <c r="J76" s="16"/>
      <c r="K76" s="14" t="str">
        <f t="shared" si="4"/>
        <v>BNYGA15NNK</v>
      </c>
    </row>
    <row r="77" spans="1:11" ht="12.75">
      <c r="A77" s="5" t="s">
        <v>121</v>
      </c>
      <c r="B77" s="1" t="s">
        <v>179</v>
      </c>
      <c r="C77" s="3" t="s">
        <v>155</v>
      </c>
      <c r="D77" s="10" t="s">
        <v>188</v>
      </c>
      <c r="E77" s="23">
        <v>2</v>
      </c>
      <c r="F77" s="1">
        <v>6</v>
      </c>
      <c r="G77" s="22" t="s">
        <v>122</v>
      </c>
      <c r="H77" s="22" t="s">
        <v>122</v>
      </c>
      <c r="I77" s="5" t="s">
        <v>123</v>
      </c>
      <c r="J77" s="16"/>
      <c r="K77" s="14" t="str">
        <f t="shared" si="4"/>
        <v>BNYGA26NNK</v>
      </c>
    </row>
    <row r="78" spans="1:11" ht="12.75">
      <c r="A78" s="5" t="s">
        <v>121</v>
      </c>
      <c r="B78" s="1" t="s">
        <v>168</v>
      </c>
      <c r="C78" s="3" t="s">
        <v>156</v>
      </c>
      <c r="D78" s="10" t="s">
        <v>189</v>
      </c>
      <c r="E78" s="23">
        <v>1</v>
      </c>
      <c r="F78" s="1">
        <v>5</v>
      </c>
      <c r="G78" s="22" t="s">
        <v>122</v>
      </c>
      <c r="H78" s="22" t="s">
        <v>122</v>
      </c>
      <c r="I78" s="5" t="s">
        <v>123</v>
      </c>
      <c r="J78" s="16"/>
      <c r="K78" s="14" t="str">
        <f t="shared" si="4"/>
        <v>BGRMN15NNK</v>
      </c>
    </row>
    <row r="79" spans="1:11" ht="13.5" thickBot="1">
      <c r="A79" s="12" t="s">
        <v>121</v>
      </c>
      <c r="B79" s="8" t="s">
        <v>168</v>
      </c>
      <c r="C79" s="4" t="s">
        <v>157</v>
      </c>
      <c r="D79" s="25" t="s">
        <v>189</v>
      </c>
      <c r="E79" s="24">
        <v>2</v>
      </c>
      <c r="F79" s="8">
        <v>6</v>
      </c>
      <c r="G79" s="18" t="s">
        <v>122</v>
      </c>
      <c r="H79" s="18" t="s">
        <v>122</v>
      </c>
      <c r="I79" s="12" t="s">
        <v>123</v>
      </c>
      <c r="J79" s="15"/>
      <c r="K79" s="15" t="str">
        <f t="shared" si="4"/>
        <v>BGRMN26NNK</v>
      </c>
    </row>
    <row r="81" spans="2:10" ht="13.5" thickBot="1">
      <c r="B81" s="1"/>
      <c r="J81" s="17"/>
    </row>
    <row r="82" spans="1:11" ht="13.5" thickBot="1">
      <c r="A82" s="351" t="s">
        <v>190</v>
      </c>
      <c r="B82" s="351"/>
      <c r="C82" s="351"/>
      <c r="D82" s="351"/>
      <c r="E82" s="351"/>
      <c r="F82" s="351"/>
      <c r="G82" s="351"/>
      <c r="H82" s="351"/>
      <c r="I82" s="351"/>
      <c r="J82" s="28"/>
      <c r="K82" s="29"/>
    </row>
    <row r="83" spans="1:11" ht="13.5" thickBot="1">
      <c r="A83" s="19" t="s">
        <v>112</v>
      </c>
      <c r="B83" s="27" t="s">
        <v>113</v>
      </c>
      <c r="C83" s="21" t="s">
        <v>114</v>
      </c>
      <c r="D83" s="26" t="s">
        <v>120</v>
      </c>
      <c r="E83" s="21" t="s">
        <v>115</v>
      </c>
      <c r="F83" s="19" t="s">
        <v>116</v>
      </c>
      <c r="G83" s="21" t="s">
        <v>117</v>
      </c>
      <c r="H83" s="21" t="s">
        <v>118</v>
      </c>
      <c r="I83" s="19" t="s">
        <v>119</v>
      </c>
      <c r="J83" s="19" t="s">
        <v>129</v>
      </c>
      <c r="K83" s="19" t="s">
        <v>130</v>
      </c>
    </row>
    <row r="84" spans="1:11" ht="12.75">
      <c r="A84" s="5" t="s">
        <v>121</v>
      </c>
      <c r="B84" s="1" t="s">
        <v>178</v>
      </c>
      <c r="C84" s="3" t="s">
        <v>158</v>
      </c>
      <c r="D84" s="10" t="s">
        <v>191</v>
      </c>
      <c r="E84" s="23">
        <v>1</v>
      </c>
      <c r="F84" s="1">
        <v>1</v>
      </c>
      <c r="G84" s="22" t="s">
        <v>122</v>
      </c>
      <c r="H84" s="22" t="s">
        <v>122</v>
      </c>
      <c r="I84" s="5" t="s">
        <v>123</v>
      </c>
      <c r="J84" s="14"/>
      <c r="K84" s="14" t="str">
        <f aca="true" t="shared" si="5" ref="K84:K96">CONCATENATE(A84,B84,D84,E84,F84,G84,H84,I84)</f>
        <v>BMPJO11NNK</v>
      </c>
    </row>
    <row r="85" spans="1:11" ht="12.75">
      <c r="A85" s="5"/>
      <c r="B85" s="1"/>
      <c r="C85" s="3" t="s">
        <v>159</v>
      </c>
      <c r="D85" s="10"/>
      <c r="E85" s="23">
        <v>1</v>
      </c>
      <c r="F85" s="1">
        <v>1</v>
      </c>
      <c r="G85" s="22" t="s">
        <v>122</v>
      </c>
      <c r="H85" s="22" t="s">
        <v>122</v>
      </c>
      <c r="I85" s="5" t="s">
        <v>123</v>
      </c>
      <c r="J85" s="16"/>
      <c r="K85" s="14" t="str">
        <f t="shared" si="5"/>
        <v>11NNK</v>
      </c>
    </row>
    <row r="86" spans="1:11" ht="12.75">
      <c r="A86" s="5" t="s">
        <v>121</v>
      </c>
      <c r="B86" s="1" t="s">
        <v>128</v>
      </c>
      <c r="C86" s="3" t="s">
        <v>160</v>
      </c>
      <c r="D86" s="10" t="s">
        <v>124</v>
      </c>
      <c r="E86" s="23">
        <v>1</v>
      </c>
      <c r="F86" s="1">
        <v>4</v>
      </c>
      <c r="G86" s="22" t="s">
        <v>122</v>
      </c>
      <c r="H86" s="22" t="s">
        <v>122</v>
      </c>
      <c r="I86" s="5" t="s">
        <v>123</v>
      </c>
      <c r="J86" s="16"/>
      <c r="K86" s="14" t="str">
        <f t="shared" si="5"/>
        <v>BGBME14NNK</v>
      </c>
    </row>
    <row r="87" spans="1:11" ht="12.75">
      <c r="A87" s="5" t="s">
        <v>121</v>
      </c>
      <c r="B87" s="1" t="s">
        <v>128</v>
      </c>
      <c r="C87" s="3" t="s">
        <v>161</v>
      </c>
      <c r="D87" s="10" t="s">
        <v>175</v>
      </c>
      <c r="E87" s="23">
        <v>1</v>
      </c>
      <c r="F87" s="1">
        <v>1</v>
      </c>
      <c r="G87" s="22" t="s">
        <v>122</v>
      </c>
      <c r="H87" s="22" t="s">
        <v>122</v>
      </c>
      <c r="I87" s="5" t="s">
        <v>123</v>
      </c>
      <c r="J87" s="16"/>
      <c r="K87" s="14" t="str">
        <f t="shared" si="5"/>
        <v>BGBAG11NNK</v>
      </c>
    </row>
    <row r="88" spans="1:11" ht="12.75">
      <c r="A88" s="5" t="s">
        <v>121</v>
      </c>
      <c r="B88" s="1" t="s">
        <v>128</v>
      </c>
      <c r="C88" s="3" t="s">
        <v>162</v>
      </c>
      <c r="D88" s="10" t="s">
        <v>192</v>
      </c>
      <c r="E88" s="23">
        <v>1</v>
      </c>
      <c r="F88" s="1">
        <v>3</v>
      </c>
      <c r="G88" s="22" t="s">
        <v>122</v>
      </c>
      <c r="H88" s="22" t="s">
        <v>122</v>
      </c>
      <c r="I88" s="5" t="s">
        <v>123</v>
      </c>
      <c r="J88" s="16"/>
      <c r="K88" s="14" t="str">
        <f t="shared" si="5"/>
        <v>BGBSM13NNK</v>
      </c>
    </row>
    <row r="89" spans="1:11" ht="12.75">
      <c r="A89" s="5" t="s">
        <v>121</v>
      </c>
      <c r="B89" s="1" t="s">
        <v>168</v>
      </c>
      <c r="C89" s="3" t="s">
        <v>163</v>
      </c>
      <c r="D89" s="10" t="s">
        <v>181</v>
      </c>
      <c r="E89" s="23">
        <v>1</v>
      </c>
      <c r="F89" s="1">
        <v>5</v>
      </c>
      <c r="G89" s="22" t="s">
        <v>122</v>
      </c>
      <c r="H89" s="22" t="s">
        <v>122</v>
      </c>
      <c r="I89" s="5" t="s">
        <v>123</v>
      </c>
      <c r="J89" s="16"/>
      <c r="K89" s="14" t="str">
        <f t="shared" si="5"/>
        <v>BGRLO15NNK</v>
      </c>
    </row>
    <row r="90" spans="1:11" ht="12.75">
      <c r="A90" s="5" t="s">
        <v>121</v>
      </c>
      <c r="B90" s="1" t="s">
        <v>128</v>
      </c>
      <c r="C90" s="3" t="s">
        <v>164</v>
      </c>
      <c r="D90" s="10" t="s">
        <v>128</v>
      </c>
      <c r="E90" s="23">
        <v>1</v>
      </c>
      <c r="F90" s="1">
        <v>5</v>
      </c>
      <c r="G90" s="22" t="s">
        <v>122</v>
      </c>
      <c r="H90" s="22" t="s">
        <v>122</v>
      </c>
      <c r="I90" s="5" t="s">
        <v>123</v>
      </c>
      <c r="J90" s="16"/>
      <c r="K90" s="14" t="str">
        <f t="shared" si="5"/>
        <v>BGBGB15NNK</v>
      </c>
    </row>
    <row r="91" spans="1:11" ht="12.75">
      <c r="A91" s="5"/>
      <c r="B91" s="1"/>
      <c r="C91" s="3"/>
      <c r="D91" s="10"/>
      <c r="E91" s="23"/>
      <c r="F91" s="1"/>
      <c r="G91" s="22"/>
      <c r="H91" s="22"/>
      <c r="I91" s="5"/>
      <c r="J91" s="16"/>
      <c r="K91" s="14"/>
    </row>
    <row r="92" spans="1:11" ht="12.75">
      <c r="A92" s="5"/>
      <c r="B92" s="1"/>
      <c r="C92" s="3"/>
      <c r="D92" s="10"/>
      <c r="E92" s="23"/>
      <c r="F92" s="1"/>
      <c r="G92" s="22"/>
      <c r="H92" s="22"/>
      <c r="I92" s="5"/>
      <c r="J92" s="16"/>
      <c r="K92" s="14"/>
    </row>
    <row r="93" spans="1:11" ht="12.75">
      <c r="A93" s="5"/>
      <c r="B93" s="1"/>
      <c r="C93" s="3"/>
      <c r="D93" s="10"/>
      <c r="E93" s="23"/>
      <c r="F93" s="1"/>
      <c r="G93" s="22"/>
      <c r="H93" s="22"/>
      <c r="I93" s="5"/>
      <c r="J93" s="16"/>
      <c r="K93" s="14"/>
    </row>
    <row r="94" spans="1:11" ht="12.75">
      <c r="A94" s="5"/>
      <c r="B94" s="1"/>
      <c r="C94" s="3" t="s">
        <v>165</v>
      </c>
      <c r="D94" s="10"/>
      <c r="E94" s="23"/>
      <c r="F94" s="1">
        <v>6</v>
      </c>
      <c r="G94" s="22" t="s">
        <v>122</v>
      </c>
      <c r="H94" s="22" t="s">
        <v>122</v>
      </c>
      <c r="I94" s="5" t="s">
        <v>123</v>
      </c>
      <c r="J94" s="16"/>
      <c r="K94" s="14" t="str">
        <f t="shared" si="5"/>
        <v>6NNK</v>
      </c>
    </row>
    <row r="95" spans="1:11" ht="12.75">
      <c r="A95" s="5"/>
      <c r="B95" s="1"/>
      <c r="C95" s="3" t="s">
        <v>166</v>
      </c>
      <c r="D95" s="10"/>
      <c r="E95" s="23"/>
      <c r="F95" s="1">
        <v>6</v>
      </c>
      <c r="G95" s="22" t="s">
        <v>122</v>
      </c>
      <c r="H95" s="22" t="s">
        <v>122</v>
      </c>
      <c r="I95" s="5" t="s">
        <v>123</v>
      </c>
      <c r="J95" s="16"/>
      <c r="K95" s="14" t="str">
        <f t="shared" si="5"/>
        <v>6NNK</v>
      </c>
    </row>
    <row r="96" spans="1:11" ht="13.5" thickBot="1">
      <c r="A96" s="12"/>
      <c r="B96" s="8"/>
      <c r="C96" s="4" t="s">
        <v>167</v>
      </c>
      <c r="D96" s="25"/>
      <c r="E96" s="24"/>
      <c r="F96" s="8">
        <v>6</v>
      </c>
      <c r="G96" s="18" t="s">
        <v>122</v>
      </c>
      <c r="H96" s="18" t="s">
        <v>122</v>
      </c>
      <c r="I96" s="12" t="s">
        <v>123</v>
      </c>
      <c r="J96" s="15"/>
      <c r="K96" s="20" t="str">
        <f t="shared" si="5"/>
        <v>6NNK</v>
      </c>
    </row>
    <row r="98" spans="2:10" ht="13.5" thickBot="1">
      <c r="B98" s="1"/>
      <c r="J98" s="17"/>
    </row>
    <row r="99" spans="1:11" ht="13.5" thickBot="1">
      <c r="A99" s="351" t="s">
        <v>277</v>
      </c>
      <c r="B99" s="351"/>
      <c r="C99" s="351"/>
      <c r="D99" s="351"/>
      <c r="E99" s="351"/>
      <c r="F99" s="351"/>
      <c r="G99" s="351"/>
      <c r="H99" s="351"/>
      <c r="I99" s="351"/>
      <c r="J99" s="28"/>
      <c r="K99" s="29"/>
    </row>
    <row r="100" spans="1:11" ht="13.5" thickBot="1">
      <c r="A100" s="19" t="s">
        <v>112</v>
      </c>
      <c r="B100" s="27" t="s">
        <v>113</v>
      </c>
      <c r="C100" s="21" t="s">
        <v>114</v>
      </c>
      <c r="D100" s="26" t="s">
        <v>120</v>
      </c>
      <c r="E100" s="21" t="s">
        <v>115</v>
      </c>
      <c r="F100" s="19" t="s">
        <v>278</v>
      </c>
      <c r="G100" s="21" t="s">
        <v>279</v>
      </c>
      <c r="H100" s="21" t="s">
        <v>118</v>
      </c>
      <c r="I100" s="19" t="s">
        <v>119</v>
      </c>
      <c r="J100" s="19" t="s">
        <v>129</v>
      </c>
      <c r="K100" s="19" t="s">
        <v>130</v>
      </c>
    </row>
    <row r="101" spans="1:11" ht="12.75">
      <c r="A101" s="5" t="s">
        <v>227</v>
      </c>
      <c r="B101" s="1" t="s">
        <v>170</v>
      </c>
      <c r="C101" s="3" t="s">
        <v>43</v>
      </c>
      <c r="D101" s="10" t="s">
        <v>125</v>
      </c>
      <c r="E101" s="23">
        <v>1</v>
      </c>
      <c r="F101" s="1" t="s">
        <v>280</v>
      </c>
      <c r="G101" s="22">
        <v>2</v>
      </c>
      <c r="H101" s="22" t="s">
        <v>122</v>
      </c>
      <c r="I101" s="5" t="s">
        <v>123</v>
      </c>
      <c r="J101" s="13"/>
      <c r="K101" s="14" t="str">
        <f aca="true" t="shared" si="6" ref="K101:K107">CONCATENATE(A101,B101,D101,E101,F101,G101,H101,I101)</f>
        <v>GSVKG1A2NK</v>
      </c>
    </row>
    <row r="102" spans="1:11" ht="12.75">
      <c r="A102" s="5" t="s">
        <v>227</v>
      </c>
      <c r="B102" s="1" t="s">
        <v>170</v>
      </c>
      <c r="C102" s="3" t="s">
        <v>45</v>
      </c>
      <c r="D102" s="10" t="s">
        <v>125</v>
      </c>
      <c r="E102" s="23">
        <v>2</v>
      </c>
      <c r="F102" s="1" t="s">
        <v>280</v>
      </c>
      <c r="G102" s="22">
        <v>2</v>
      </c>
      <c r="H102" s="22" t="s">
        <v>122</v>
      </c>
      <c r="I102" s="5" t="s">
        <v>123</v>
      </c>
      <c r="J102" s="16"/>
      <c r="K102" s="14" t="str">
        <f t="shared" si="6"/>
        <v>GSVKG2A2NK</v>
      </c>
    </row>
    <row r="103" spans="1:11" ht="12.75">
      <c r="A103" s="5" t="s">
        <v>227</v>
      </c>
      <c r="B103" s="1" t="s">
        <v>170</v>
      </c>
      <c r="C103" s="3" t="s">
        <v>47</v>
      </c>
      <c r="D103" s="10" t="s">
        <v>169</v>
      </c>
      <c r="E103" s="23">
        <v>1</v>
      </c>
      <c r="F103" s="1" t="s">
        <v>280</v>
      </c>
      <c r="G103" s="22">
        <v>2</v>
      </c>
      <c r="H103" s="22" t="s">
        <v>122</v>
      </c>
      <c r="I103" s="5" t="s">
        <v>123</v>
      </c>
      <c r="J103" s="16"/>
      <c r="K103" s="14" t="str">
        <f t="shared" si="6"/>
        <v>GSVVG1A2NK</v>
      </c>
    </row>
    <row r="104" spans="1:11" ht="12.75">
      <c r="A104" s="5" t="s">
        <v>227</v>
      </c>
      <c r="B104" s="1" t="s">
        <v>170</v>
      </c>
      <c r="C104" s="3" t="s">
        <v>49</v>
      </c>
      <c r="D104" s="10" t="s">
        <v>169</v>
      </c>
      <c r="E104" s="23">
        <v>2</v>
      </c>
      <c r="F104" s="1" t="s">
        <v>280</v>
      </c>
      <c r="G104" s="22">
        <v>2</v>
      </c>
      <c r="H104" s="22" t="s">
        <v>122</v>
      </c>
      <c r="I104" s="5" t="s">
        <v>123</v>
      </c>
      <c r="J104" s="16"/>
      <c r="K104" s="14" t="str">
        <f t="shared" si="6"/>
        <v>GSVVG2A2NK</v>
      </c>
    </row>
    <row r="105" spans="1:11" ht="12.75">
      <c r="A105" s="5" t="s">
        <v>227</v>
      </c>
      <c r="B105" s="1" t="s">
        <v>170</v>
      </c>
      <c r="C105" s="3" t="s">
        <v>51</v>
      </c>
      <c r="D105" s="10" t="s">
        <v>124</v>
      </c>
      <c r="E105" s="23">
        <v>1</v>
      </c>
      <c r="F105" s="1" t="s">
        <v>280</v>
      </c>
      <c r="G105" s="22">
        <v>2</v>
      </c>
      <c r="H105" s="22" t="s">
        <v>122</v>
      </c>
      <c r="I105" s="5" t="s">
        <v>123</v>
      </c>
      <c r="J105" s="16"/>
      <c r="K105" s="14" t="str">
        <f t="shared" si="6"/>
        <v>GSVME1A2NK</v>
      </c>
    </row>
    <row r="106" spans="1:11" ht="12.75">
      <c r="A106" s="5" t="s">
        <v>227</v>
      </c>
      <c r="B106" s="1" t="s">
        <v>170</v>
      </c>
      <c r="C106" s="3" t="s">
        <v>54</v>
      </c>
      <c r="D106" s="10" t="s">
        <v>275</v>
      </c>
      <c r="E106" s="23">
        <v>1</v>
      </c>
      <c r="F106" s="1" t="s">
        <v>280</v>
      </c>
      <c r="G106" s="22">
        <v>2</v>
      </c>
      <c r="H106" s="22" t="s">
        <v>122</v>
      </c>
      <c r="I106" s="5" t="s">
        <v>123</v>
      </c>
      <c r="J106" s="14"/>
      <c r="K106" s="14" t="str">
        <f t="shared" si="6"/>
        <v>GSVKV1A2NK</v>
      </c>
    </row>
    <row r="107" spans="1:11" ht="13.5" thickBot="1">
      <c r="A107" s="12" t="s">
        <v>227</v>
      </c>
      <c r="B107" s="8" t="s">
        <v>170</v>
      </c>
      <c r="C107" s="4" t="s">
        <v>55</v>
      </c>
      <c r="D107" s="25" t="s">
        <v>170</v>
      </c>
      <c r="E107" s="24">
        <v>1</v>
      </c>
      <c r="F107" s="8" t="s">
        <v>280</v>
      </c>
      <c r="G107" s="18">
        <v>2</v>
      </c>
      <c r="H107" s="18" t="s">
        <v>122</v>
      </c>
      <c r="I107" s="12" t="s">
        <v>123</v>
      </c>
      <c r="J107" s="15"/>
      <c r="K107" s="15" t="str">
        <f t="shared" si="6"/>
        <v>GSVSV1A2NK</v>
      </c>
    </row>
    <row r="108" spans="2:10" ht="12.75">
      <c r="B108" s="1"/>
      <c r="J108" s="17"/>
    </row>
    <row r="109" spans="2:10" ht="12.75">
      <c r="B109" s="1"/>
      <c r="J109" s="17"/>
    </row>
    <row r="110" spans="2:10" ht="12.75">
      <c r="B110" s="1"/>
      <c r="J110" s="17"/>
    </row>
    <row r="111" spans="2:10" ht="12.75">
      <c r="B111" s="1"/>
      <c r="J111" s="17"/>
    </row>
    <row r="112" spans="2:10" ht="12.75">
      <c r="B112" s="1"/>
      <c r="J112" s="17"/>
    </row>
    <row r="113" spans="2:10" ht="12.75">
      <c r="B113" s="1"/>
      <c r="J113" s="17"/>
    </row>
    <row r="114" spans="2:10" ht="12.75">
      <c r="B114" s="1"/>
      <c r="J114" s="17"/>
    </row>
    <row r="115" spans="2:10" ht="12.75">
      <c r="B115" s="1"/>
      <c r="J115" s="17"/>
    </row>
    <row r="116" spans="2:10" ht="12.75">
      <c r="B116" s="1"/>
      <c r="J116" s="17"/>
    </row>
    <row r="117" spans="2:10" ht="12.75">
      <c r="B117" s="1"/>
      <c r="J117" s="17"/>
    </row>
    <row r="118" spans="2:10" ht="12.75">
      <c r="B118" s="1"/>
      <c r="J118" s="17"/>
    </row>
    <row r="119" spans="2:10" ht="12.75">
      <c r="B119" s="1"/>
      <c r="J119" s="17"/>
    </row>
    <row r="120" spans="2:10" ht="12.75">
      <c r="B120" s="1"/>
      <c r="J120" s="17"/>
    </row>
    <row r="121" spans="2:10" ht="12.75">
      <c r="B121" s="1"/>
      <c r="J121" s="17"/>
    </row>
    <row r="122" spans="2:10" ht="12.75">
      <c r="B122" s="1"/>
      <c r="J122" s="17"/>
    </row>
    <row r="123" spans="2:10" ht="12.75">
      <c r="B123" s="1"/>
      <c r="J123" s="17"/>
    </row>
    <row r="124" spans="2:10" ht="12.75">
      <c r="B124" s="1"/>
      <c r="J124" s="17"/>
    </row>
    <row r="125" spans="2:10" ht="12.75">
      <c r="B125" s="1"/>
      <c r="J125" s="17"/>
    </row>
    <row r="126" spans="2:10" ht="12.75">
      <c r="B126" s="1"/>
      <c r="J126" s="17"/>
    </row>
    <row r="127" spans="2:10" ht="12.75">
      <c r="B127" s="1"/>
      <c r="J127" s="17"/>
    </row>
    <row r="128" spans="2:10" ht="12.75">
      <c r="B128" s="1"/>
      <c r="J128" s="17"/>
    </row>
    <row r="129" spans="2:10" ht="12.75">
      <c r="B129" s="1"/>
      <c r="J129" s="17"/>
    </row>
    <row r="130" spans="2:10" ht="12.75">
      <c r="B130" s="1"/>
      <c r="J130" s="17"/>
    </row>
    <row r="131" spans="2:10" ht="12.75">
      <c r="B131" s="1"/>
      <c r="J131" s="17"/>
    </row>
    <row r="132" spans="2:10" ht="12.75">
      <c r="B132" s="1"/>
      <c r="J132" s="17"/>
    </row>
    <row r="133" spans="2:10" ht="12.75">
      <c r="B133" s="1"/>
      <c r="J133" s="17"/>
    </row>
    <row r="134" spans="2:10" ht="12.75">
      <c r="B134" s="1"/>
      <c r="J134" s="17"/>
    </row>
    <row r="135" spans="2:10" ht="12.75">
      <c r="B135" s="1"/>
      <c r="J135" s="17"/>
    </row>
    <row r="136" spans="2:10" ht="12.75">
      <c r="B136" s="1"/>
      <c r="J136" s="17"/>
    </row>
    <row r="137" spans="2:10" ht="12.75">
      <c r="B137" s="1"/>
      <c r="J137" s="17"/>
    </row>
    <row r="138" spans="2:10" ht="12.75">
      <c r="B138" s="1"/>
      <c r="J138" s="17"/>
    </row>
    <row r="139" spans="2:10" ht="12.75">
      <c r="B139" s="1"/>
      <c r="J139" s="17"/>
    </row>
    <row r="140" spans="2:10" ht="12.75">
      <c r="B140" s="1"/>
      <c r="J140" s="17"/>
    </row>
    <row r="141" spans="2:10" ht="12.75">
      <c r="B141" s="1"/>
      <c r="J141" s="17"/>
    </row>
    <row r="142" spans="2:10" ht="12.75">
      <c r="B142" s="1"/>
      <c r="J142" s="17"/>
    </row>
    <row r="143" spans="2:10" ht="12.75">
      <c r="B143" s="1"/>
      <c r="J143" s="17"/>
    </row>
    <row r="144" spans="2:10" ht="12.75">
      <c r="B144" s="1"/>
      <c r="J144" s="17"/>
    </row>
    <row r="145" spans="2:10" ht="12.75">
      <c r="B145" s="1"/>
      <c r="J145" s="17"/>
    </row>
    <row r="146" spans="2:10" ht="12.75">
      <c r="B146" s="1"/>
      <c r="J146" s="17"/>
    </row>
    <row r="147" spans="2:10" ht="12.75">
      <c r="B147" s="1"/>
      <c r="J147" s="17"/>
    </row>
    <row r="148" spans="2:10" ht="12.75">
      <c r="B148" s="1"/>
      <c r="J148" s="17"/>
    </row>
    <row r="149" spans="2:10" ht="12.75">
      <c r="B149" s="1"/>
      <c r="J149" s="17"/>
    </row>
    <row r="150" spans="2:10" ht="12.75">
      <c r="B150" s="1"/>
      <c r="J150" s="17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</sheetData>
  <mergeCells count="4">
    <mergeCell ref="A1:I1"/>
    <mergeCell ref="A64:I64"/>
    <mergeCell ref="A82:I82"/>
    <mergeCell ref="A99:I99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Moharos István</cp:lastModifiedBy>
  <cp:lastPrinted>2002-05-27T06:10:15Z</cp:lastPrinted>
  <dcterms:created xsi:type="dcterms:W3CDTF">2002-03-20T10:22:44Z</dcterms:created>
  <dcterms:modified xsi:type="dcterms:W3CDTF">2003-12-05T08:36:53Z</dcterms:modified>
  <cp:category/>
  <cp:version/>
  <cp:contentType/>
  <cp:contentStatus/>
</cp:coreProperties>
</file>