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27480" windowHeight="16380" activeTab="0"/>
  </bookViews>
  <sheets>
    <sheet name="ATPL" sheetId="1" r:id="rId1"/>
    <sheet name="Munka1" sheetId="2" r:id="rId2"/>
  </sheets>
  <definedNames>
    <definedName name="_xlnm.Print_Area" localSheetId="0">'ATPL'!$A$1:$V$64</definedName>
  </definedNames>
  <calcPr fullCalcOnLoad="1"/>
</workbook>
</file>

<file path=xl/sharedStrings.xml><?xml version="1.0" encoding="utf-8"?>
<sst xmlns="http://schemas.openxmlformats.org/spreadsheetml/2006/main" count="211" uniqueCount="131">
  <si>
    <t>Tantárgyak</t>
  </si>
  <si>
    <t>Félévek</t>
  </si>
  <si>
    <t>1.</t>
  </si>
  <si>
    <t>2.</t>
  </si>
  <si>
    <t>3.</t>
  </si>
  <si>
    <t>ea</t>
  </si>
  <si>
    <t>k</t>
  </si>
  <si>
    <t>kr</t>
  </si>
  <si>
    <t>Vizsga (v)</t>
  </si>
  <si>
    <t>v</t>
  </si>
  <si>
    <t>Ssz</t>
  </si>
  <si>
    <t>Bánki Donát Gépész és Biztonságtechnikai Mérnöki  Kar</t>
  </si>
  <si>
    <t>Óbudai Egyetem</t>
  </si>
  <si>
    <t>Évközi jegy (é)</t>
  </si>
  <si>
    <t>é</t>
  </si>
  <si>
    <t>Óra- és vizsgaterv</t>
  </si>
  <si>
    <t>Előtanulmányi követelmények</t>
  </si>
  <si>
    <t>Repülési meteorológia</t>
  </si>
  <si>
    <t>Repüléselmélet</t>
  </si>
  <si>
    <t>Repülési gyakorlat I</t>
  </si>
  <si>
    <t>Aláírás (a)</t>
  </si>
  <si>
    <t>Repülési gyakorlat II</t>
  </si>
  <si>
    <t>Repülési gyakorlat III</t>
  </si>
  <si>
    <t>Összesen:</t>
  </si>
  <si>
    <t>Elektronika</t>
  </si>
  <si>
    <t>Szakfelelős:</t>
  </si>
  <si>
    <t>Prof. Dr. habil. Szabolcsi Róbert</t>
  </si>
  <si>
    <t>gy</t>
  </si>
  <si>
    <t>8.2. Szakmai ismeretek (20-30 kredit):</t>
  </si>
  <si>
    <t>8.3. Speciális elméleti ismeretek (10-20 kredit)</t>
  </si>
  <si>
    <t>8.4. Gyakorlatok (20 kredit)</t>
  </si>
  <si>
    <t>Tantárgyfelelős oktató</t>
  </si>
  <si>
    <t>8.1. Alapismeretek (10-20 kredit)</t>
  </si>
  <si>
    <t>Villamosságtan</t>
  </si>
  <si>
    <t>Termodinamika és áramlástan</t>
  </si>
  <si>
    <t>Irányításelmélet I</t>
  </si>
  <si>
    <t>Irányításelmélet II</t>
  </si>
  <si>
    <t>Szakmai angol I</t>
  </si>
  <si>
    <t>Szakmai angol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</si>
  <si>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</si>
  <si>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</si>
  <si>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</si>
  <si>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</si>
  <si>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</si>
  <si>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</si>
  <si>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8. Szakdolgozat (10 kredit)</t>
  </si>
  <si>
    <t>Légi jog</t>
  </si>
  <si>
    <t>Általános navigáció</t>
  </si>
  <si>
    <t>Repülési navigáció</t>
  </si>
  <si>
    <t>kredit</t>
  </si>
  <si>
    <t>Forgószárnyas légijárművek</t>
  </si>
  <si>
    <t>Légijármű rendszerek</t>
  </si>
  <si>
    <t>Rádióforgalmazás</t>
  </si>
  <si>
    <t>Légijármű műszerek</t>
  </si>
  <si>
    <t>Légijármű villamos rendszerei</t>
  </si>
  <si>
    <t>Rádió és radartechnika</t>
  </si>
  <si>
    <t>Repülőszemélyzeti együttműködés</t>
  </si>
  <si>
    <t>Repülőgép légi üzemeltetése</t>
  </si>
  <si>
    <t>Légijármű földi kiszolgálása</t>
  </si>
  <si>
    <t>70 rep gyak óra</t>
  </si>
  <si>
    <t>84 rep gyak óra</t>
  </si>
  <si>
    <t>Kommunikáció</t>
  </si>
  <si>
    <t>EASA ATO Kód</t>
  </si>
  <si>
    <t>TK.ATP.IT.010</t>
  </si>
  <si>
    <t>TK.ATP.IT.050</t>
  </si>
  <si>
    <t>TK.ATP.IT.070</t>
  </si>
  <si>
    <t>TK.ATP.IT.040</t>
  </si>
  <si>
    <t>TK.ELP.AE.001</t>
  </si>
  <si>
    <t>TK.ATP.IT.090</t>
  </si>
  <si>
    <t>TK.ATP.IT.061</t>
  </si>
  <si>
    <t>TK.ATP.IT.062</t>
  </si>
  <si>
    <t>TK.ATP.IT.081</t>
  </si>
  <si>
    <t>TK.ATP.IT.031</t>
  </si>
  <si>
    <t>TK.ATP.IT:211</t>
  </si>
  <si>
    <t>TK.ATP.IT.211</t>
  </si>
  <si>
    <t>TK.ATP.IT.022</t>
  </si>
  <si>
    <t>TK.ATP.IT.213</t>
  </si>
  <si>
    <t>TK.ATP.IT.100</t>
  </si>
  <si>
    <t>TK.ATP.IT.MCC, CRM</t>
  </si>
  <si>
    <t>EASA ATO Fázis</t>
  </si>
  <si>
    <t>P1</t>
  </si>
  <si>
    <t>P2</t>
  </si>
  <si>
    <t>P3</t>
  </si>
  <si>
    <t>P3 *</t>
  </si>
  <si>
    <t>TK.ATP.IT.090 *</t>
  </si>
  <si>
    <t>P4</t>
  </si>
  <si>
    <t>P5</t>
  </si>
  <si>
    <t>TK.ATP.IT.062 *</t>
  </si>
  <si>
    <t>ATP-IT-P1, ATP-IT-P2</t>
  </si>
  <si>
    <t>ATP-IT-P1ST</t>
  </si>
  <si>
    <t>ATP-IT-P2ST</t>
  </si>
  <si>
    <t>ATP-IT-P3, ATP-IT-P4</t>
  </si>
  <si>
    <t>ATP-IT-P3PC</t>
  </si>
  <si>
    <t>ATP-IT-P4ST2</t>
  </si>
  <si>
    <t>ATP-IT-P5, ATP-IT-P6</t>
  </si>
  <si>
    <t>ATP-IT-P5S1</t>
  </si>
  <si>
    <t>ATP-IT-P6ST</t>
  </si>
  <si>
    <t>P1, P2</t>
  </si>
  <si>
    <t>P3, P4</t>
  </si>
  <si>
    <t>P5, P6</t>
  </si>
  <si>
    <t>P6</t>
  </si>
  <si>
    <t>Repüléselmélet (2 kr)</t>
  </si>
  <si>
    <t>Repülési navigáció (2 kr)</t>
  </si>
  <si>
    <t>Repülőgép légi üzemeltetése (2 kr)</t>
  </si>
  <si>
    <t>Légijármű földi kiszolgálása (2 kr)</t>
  </si>
  <si>
    <t xml:space="preserve"> 'k': követelmény; 'kr': kredit</t>
  </si>
  <si>
    <t>ea': előadás; 'gy': gyakorlat</t>
  </si>
  <si>
    <t>Jelölések:</t>
  </si>
  <si>
    <t>Légijármű sárkányszerkezetek és hajtóművek</t>
  </si>
  <si>
    <t>egyetemi tanár</t>
  </si>
  <si>
    <t>Neptun-kód</t>
  </si>
  <si>
    <t>Emberi teljesítőképesség és korlátok</t>
  </si>
  <si>
    <t>Záróvizsga ismeretkörök (10 kr):</t>
  </si>
  <si>
    <t>Szabolcsi</t>
  </si>
  <si>
    <t>Ruszinkó</t>
  </si>
  <si>
    <t>Furdek Izabella</t>
  </si>
  <si>
    <t>Joó Klementina</t>
  </si>
  <si>
    <t>Magyari Gábor Béla</t>
  </si>
  <si>
    <t>Szulló Ádám</t>
  </si>
  <si>
    <t>Baku László</t>
  </si>
  <si>
    <t>Varga Attila</t>
  </si>
  <si>
    <t>Kütreiber Gyula</t>
  </si>
  <si>
    <t>Bubcsó Botond</t>
  </si>
  <si>
    <t>Teljesítményszámítás, repülés előkészítés és tervezés</t>
  </si>
  <si>
    <t>TK.ATP.IT.032, TK.ATP.IT.033</t>
  </si>
  <si>
    <t xml:space="preserve">Dr. Magyariné Dr. Nagy Edit/Magyari Gábor Béla </t>
  </si>
  <si>
    <t>Bánki Róbert/Baku László</t>
  </si>
  <si>
    <t>Légijármű-üzemeltető szakmérnök szakirányú továbbképzés, rész idejű, levelező tagozatú képzés</t>
  </si>
  <si>
    <t>Félévi kontaktóra (ea, gy) ; követelményekkel (k.); kreditekkel (kr.)</t>
  </si>
  <si>
    <t>Összóraszám</t>
  </si>
  <si>
    <t>Teljesítményszámítás, repülés előkészítés és tervezés (2 kr)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</si>
</sst>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yy\.\ mmmm\ d\.\,\ dddd"/>
  </numFmts>
  <fonts count="58">
    <font>
      <sz val="10"/>
      <name val="Arial"/>
      <family val="0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Times New Roman"/>
      <family val="1"/>
    </font>
    <font>
      <b/>
      <i/>
      <sz val="9"/>
      <color indexed="30"/>
      <name val="Times New Roman"/>
      <family val="1"/>
    </font>
    <font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14"/>
      <name val="Times New Roman"/>
      <family val="1"/>
    </font>
    <font>
      <sz val="9"/>
      <color indexed="30"/>
      <name val="Times New Roman"/>
      <family val="1"/>
    </font>
    <font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7"/>
      <name val="Times New Roman"/>
      <family val="1"/>
    </font>
    <font>
      <sz val="9.5"/>
      <color indexed="14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66"/>
      <name val="Times New Roman"/>
      <family val="1"/>
    </font>
    <font>
      <sz val="10"/>
      <color rgb="FFFF0066"/>
      <name val="Times New Roman"/>
      <family val="1"/>
    </font>
    <font>
      <sz val="9"/>
      <color rgb="FFFF0066"/>
      <name val="Times New Roman"/>
      <family val="1"/>
    </font>
    <font>
      <b/>
      <i/>
      <sz val="9"/>
      <color rgb="FF0070C0"/>
      <name val="Times New Roman"/>
      <family val="1"/>
    </font>
    <font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FF0066"/>
      <name val="Times New Roman"/>
      <family val="1"/>
    </font>
    <font>
      <sz val="9"/>
      <color rgb="FF0070C0"/>
      <name val="Times New Roman"/>
      <family val="1"/>
    </font>
    <font>
      <sz val="9"/>
      <color rgb="FF00B050"/>
      <name val="Times New Roman"/>
      <family val="1"/>
    </font>
    <font>
      <b/>
      <sz val="9"/>
      <color rgb="FFFF0066"/>
      <name val="Times New Roman"/>
      <family val="1"/>
    </font>
    <font>
      <b/>
      <sz val="9"/>
      <color rgb="FF00B050"/>
      <name val="Times New Roman"/>
      <family val="1"/>
    </font>
    <font>
      <sz val="9.5"/>
      <color rgb="FFFF006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ashed"/>
      <right style="dotted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ash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0" borderId="7" applyNumberFormat="0" applyFont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5" fillId="2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48" fillId="24" borderId="1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24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5" fillId="24" borderId="2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45" fillId="24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4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 shrinkToFit="1"/>
    </xf>
    <xf numFmtId="0" fontId="2" fillId="0" borderId="6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44" fillId="0" borderId="7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54" fillId="0" borderId="75" xfId="0" applyFont="1" applyFill="1" applyBorder="1" applyAlignment="1">
      <alignment horizontal="center" vertical="center" wrapText="1"/>
    </xf>
    <xf numFmtId="0" fontId="54" fillId="0" borderId="76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47" fillId="0" borderId="77" xfId="0" applyFont="1" applyFill="1" applyBorder="1" applyAlignment="1">
      <alignment horizontal="center" vertical="center"/>
    </xf>
    <xf numFmtId="0" fontId="47" fillId="0" borderId="7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3" fillId="0" borderId="56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8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7" fillId="0" borderId="71" xfId="0" applyNumberFormat="1" applyFont="1" applyFill="1" applyBorder="1" applyAlignment="1">
      <alignment horizontal="center" vertical="center"/>
    </xf>
    <xf numFmtId="0" fontId="57" fillId="0" borderId="70" xfId="0" applyNumberFormat="1" applyFont="1" applyFill="1" applyBorder="1" applyAlignment="1">
      <alignment horizontal="center" vertical="center"/>
    </xf>
    <xf numFmtId="0" fontId="47" fillId="0" borderId="57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wrapText="1" shrinkToFit="1"/>
    </xf>
    <xf numFmtId="0" fontId="55" fillId="0" borderId="20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87" xfId="0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69"/>
  <sheetViews>
    <sheetView tabSelected="1" view="pageBreakPreview" zoomScale="85" zoomScaleNormal="10" zoomScaleSheetLayoutView="85" workbookViewId="0" topLeftCell="A31">
      <selection activeCell="Q62" sqref="Q62"/>
    </sheetView>
  </sheetViews>
  <sheetFormatPr defaultColWidth="11.421875" defaultRowHeight="12.75"/>
  <cols>
    <col min="1" max="1" width="3.421875" style="5" customWidth="1"/>
    <col min="2" max="2" width="11.28125" style="5" customWidth="1"/>
    <col min="3" max="3" width="31.421875" style="5" customWidth="1"/>
    <col min="4" max="4" width="18.57421875" style="5" customWidth="1"/>
    <col min="5" max="5" width="9.140625" style="5" customWidth="1"/>
    <col min="6" max="6" width="11.8515625" style="5" customWidth="1"/>
    <col min="7" max="7" width="7.57421875" style="5" customWidth="1"/>
    <col min="8" max="8" width="6.28125" style="5" customWidth="1"/>
    <col min="9" max="10" width="3.7109375" style="5" customWidth="1"/>
    <col min="11" max="11" width="3.140625" style="5" customWidth="1"/>
    <col min="12" max="12" width="3.28125" style="5" customWidth="1"/>
    <col min="13" max="14" width="3.421875" style="5" customWidth="1"/>
    <col min="15" max="15" width="3.28125" style="5" customWidth="1"/>
    <col min="16" max="16" width="3.7109375" style="5" customWidth="1"/>
    <col min="17" max="17" width="3.140625" style="5" customWidth="1"/>
    <col min="18" max="18" width="3.00390625" style="5" customWidth="1"/>
    <col min="19" max="19" width="3.28125" style="5" customWidth="1"/>
    <col min="20" max="20" width="3.8515625" style="5" customWidth="1"/>
    <col min="21" max="21" width="7.8515625" style="5" customWidth="1"/>
    <col min="22" max="22" width="4.57421875" style="5" customWidth="1"/>
    <col min="23" max="16384" width="11.421875" style="5" customWidth="1"/>
  </cols>
  <sheetData>
    <row r="1" spans="1:22" s="12" customFormat="1" ht="21" customHeight="1">
      <c r="A1" s="4"/>
      <c r="B1" s="4"/>
      <c r="C1" s="4"/>
      <c r="D1" s="4"/>
      <c r="E1" s="34" t="s">
        <v>15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"/>
      <c r="V1" s="4"/>
    </row>
    <row r="2" spans="1:22" s="12" customFormat="1" ht="12.75" customHeight="1">
      <c r="A2" s="223" t="s">
        <v>12</v>
      </c>
      <c r="B2" s="223"/>
      <c r="C2" s="223"/>
      <c r="D2" s="38"/>
      <c r="E2" s="3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0" s="12" customFormat="1" ht="12.75" customHeight="1">
      <c r="A3" s="223" t="s">
        <v>11</v>
      </c>
      <c r="B3" s="223"/>
      <c r="C3" s="223"/>
      <c r="D3" s="215" t="s">
        <v>127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2" s="12" customFormat="1" ht="12.75" customHeight="1">
      <c r="A4" s="6"/>
      <c r="B4" s="6"/>
      <c r="C4" s="6"/>
      <c r="D4" s="6"/>
      <c r="E4" s="6"/>
      <c r="F4" s="4"/>
      <c r="G4" s="4"/>
      <c r="H4" s="4"/>
      <c r="I4" s="6"/>
      <c r="J4" s="6"/>
      <c r="K4" s="6"/>
      <c r="L4" s="6"/>
      <c r="M4" s="11"/>
      <c r="N4" s="11"/>
      <c r="O4" s="11"/>
      <c r="P4" s="11"/>
      <c r="Q4" s="11"/>
      <c r="R4" s="11"/>
      <c r="S4" s="11"/>
      <c r="T4" s="11"/>
      <c r="U4" s="6"/>
      <c r="V4" s="6"/>
    </row>
    <row r="5" spans="1:22" s="12" customFormat="1" ht="12.75" customHeight="1">
      <c r="A5" s="6"/>
      <c r="B5" s="38" t="s">
        <v>25</v>
      </c>
      <c r="C5" s="38" t="s">
        <v>26</v>
      </c>
      <c r="D5" s="38"/>
      <c r="E5" s="38"/>
      <c r="F5" s="4"/>
      <c r="G5" s="4"/>
      <c r="H5" s="4"/>
      <c r="I5" s="6"/>
      <c r="J5" s="6"/>
      <c r="K5" s="6"/>
      <c r="L5" s="6"/>
      <c r="M5" s="11"/>
      <c r="N5" s="11"/>
      <c r="O5" s="11"/>
      <c r="P5" s="11"/>
      <c r="Q5" s="11"/>
      <c r="R5" s="11"/>
      <c r="S5" s="11"/>
      <c r="T5" s="11"/>
      <c r="U5" s="6"/>
      <c r="V5" s="6"/>
    </row>
    <row r="6" spans="1:22" s="12" customFormat="1" ht="15.75" customHeight="1" thickBot="1">
      <c r="A6" s="13"/>
      <c r="B6" s="13"/>
      <c r="C6" s="13" t="s">
        <v>109</v>
      </c>
      <c r="D6" s="15"/>
      <c r="E6" s="15"/>
      <c r="F6" s="14"/>
      <c r="G6" s="14"/>
      <c r="H6" s="14"/>
      <c r="I6" s="6"/>
      <c r="J6" s="6"/>
      <c r="K6" s="6"/>
      <c r="L6" s="6"/>
      <c r="M6" s="6"/>
      <c r="N6" s="6"/>
      <c r="O6" s="6"/>
      <c r="P6" s="4"/>
      <c r="Q6" s="4"/>
      <c r="R6" s="10"/>
      <c r="S6" s="6"/>
      <c r="T6" s="15"/>
      <c r="U6" s="6"/>
      <c r="V6" s="6"/>
    </row>
    <row r="7" spans="1:22" s="12" customFormat="1" ht="13.5" thickBot="1">
      <c r="A7" s="39"/>
      <c r="B7" s="16"/>
      <c r="C7" s="192" t="s">
        <v>128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6"/>
      <c r="P7" s="16"/>
      <c r="Q7" s="16"/>
      <c r="R7" s="16"/>
      <c r="S7" s="16"/>
      <c r="T7" s="16"/>
      <c r="U7" s="16"/>
      <c r="V7" s="25"/>
    </row>
    <row r="8" spans="1:22" s="12" customFormat="1" ht="12.75" customHeight="1">
      <c r="A8" s="233" t="s">
        <v>10</v>
      </c>
      <c r="B8" s="224" t="s">
        <v>110</v>
      </c>
      <c r="C8" s="224" t="s">
        <v>0</v>
      </c>
      <c r="D8" s="224" t="s">
        <v>62</v>
      </c>
      <c r="E8" s="231" t="s">
        <v>79</v>
      </c>
      <c r="F8" s="258" t="s">
        <v>31</v>
      </c>
      <c r="G8" s="238" t="s">
        <v>129</v>
      </c>
      <c r="H8" s="226" t="s">
        <v>49</v>
      </c>
      <c r="I8" s="222" t="s">
        <v>1</v>
      </c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09" t="s">
        <v>16</v>
      </c>
      <c r="V8" s="210"/>
    </row>
    <row r="9" spans="1:24" s="12" customFormat="1" ht="40.5" customHeight="1" thickBot="1">
      <c r="A9" s="234"/>
      <c r="B9" s="225"/>
      <c r="C9" s="225"/>
      <c r="D9" s="225"/>
      <c r="E9" s="232"/>
      <c r="F9" s="259"/>
      <c r="G9" s="239"/>
      <c r="H9" s="227"/>
      <c r="I9" s="255" t="s">
        <v>2</v>
      </c>
      <c r="J9" s="256"/>
      <c r="K9" s="256"/>
      <c r="L9" s="257"/>
      <c r="M9" s="255" t="s">
        <v>3</v>
      </c>
      <c r="N9" s="256"/>
      <c r="O9" s="256"/>
      <c r="P9" s="257"/>
      <c r="Q9" s="255" t="s">
        <v>4</v>
      </c>
      <c r="R9" s="256"/>
      <c r="S9" s="256"/>
      <c r="T9" s="257"/>
      <c r="U9" s="211"/>
      <c r="V9" s="212"/>
      <c r="X9" s="162"/>
    </row>
    <row r="10" spans="1:22" s="12" customFormat="1" ht="13.5" thickBot="1">
      <c r="A10" s="17"/>
      <c r="B10" s="18"/>
      <c r="C10" s="7"/>
      <c r="D10" s="7"/>
      <c r="E10" s="7"/>
      <c r="F10" s="7"/>
      <c r="G10" s="8"/>
      <c r="H10" s="19"/>
      <c r="I10" s="20" t="s">
        <v>5</v>
      </c>
      <c r="J10" s="20" t="s">
        <v>27</v>
      </c>
      <c r="K10" s="20" t="s">
        <v>6</v>
      </c>
      <c r="L10" s="20" t="s">
        <v>7</v>
      </c>
      <c r="M10" s="8" t="s">
        <v>5</v>
      </c>
      <c r="N10" s="9" t="s">
        <v>27</v>
      </c>
      <c r="O10" s="9" t="s">
        <v>6</v>
      </c>
      <c r="P10" s="18" t="s">
        <v>7</v>
      </c>
      <c r="Q10" s="9" t="s">
        <v>5</v>
      </c>
      <c r="R10" s="9" t="s">
        <v>27</v>
      </c>
      <c r="S10" s="9" t="s">
        <v>6</v>
      </c>
      <c r="T10" s="9" t="s">
        <v>7</v>
      </c>
      <c r="U10" s="211"/>
      <c r="V10" s="212"/>
    </row>
    <row r="11" spans="1:22" s="23" customFormat="1" ht="13.5" thickBot="1">
      <c r="A11" s="235" t="s">
        <v>32</v>
      </c>
      <c r="B11" s="236"/>
      <c r="C11" s="237"/>
      <c r="D11" s="147"/>
      <c r="E11" s="147"/>
      <c r="F11" s="40"/>
      <c r="G11" s="41">
        <f>SUM(G12:G16)</f>
        <v>420</v>
      </c>
      <c r="H11" s="41">
        <f>L11+P11+T11</f>
        <v>14</v>
      </c>
      <c r="I11" s="22">
        <f>SUM(I12:I16)</f>
        <v>8</v>
      </c>
      <c r="J11" s="36">
        <f>SUM(J12:J16)</f>
        <v>8</v>
      </c>
      <c r="K11" s="36"/>
      <c r="L11" s="41">
        <f>SUM(L12:L16)</f>
        <v>8</v>
      </c>
      <c r="M11" s="36">
        <f>SUM(M12:M16)</f>
        <v>6</v>
      </c>
      <c r="N11" s="36">
        <f>SUM(N12:N16)</f>
        <v>6</v>
      </c>
      <c r="O11" s="36"/>
      <c r="P11" s="41">
        <f>SUM(P12:P16)</f>
        <v>6</v>
      </c>
      <c r="Q11" s="36">
        <f>SUM(Q12:Q16)</f>
        <v>0</v>
      </c>
      <c r="R11" s="41">
        <f>SUM(R12:R16)</f>
        <v>0</v>
      </c>
      <c r="S11" s="22"/>
      <c r="T11" s="41">
        <f>SUM(T12:T16)</f>
        <v>0</v>
      </c>
      <c r="U11" s="213"/>
      <c r="V11" s="214"/>
    </row>
    <row r="12" spans="1:22" s="23" customFormat="1" ht="13.5" customHeight="1">
      <c r="A12" s="49">
        <v>1</v>
      </c>
      <c r="B12" s="50"/>
      <c r="C12" s="51" t="s">
        <v>33</v>
      </c>
      <c r="D12" s="160" t="s">
        <v>76</v>
      </c>
      <c r="E12" s="49"/>
      <c r="F12" s="49" t="s">
        <v>113</v>
      </c>
      <c r="G12" s="49">
        <v>90</v>
      </c>
      <c r="H12" s="49"/>
      <c r="I12" s="52">
        <v>3</v>
      </c>
      <c r="J12" s="53">
        <v>3</v>
      </c>
      <c r="K12" s="53" t="s">
        <v>14</v>
      </c>
      <c r="L12" s="54">
        <v>3</v>
      </c>
      <c r="M12" s="55"/>
      <c r="N12" s="53"/>
      <c r="O12" s="53"/>
      <c r="P12" s="56"/>
      <c r="Q12" s="52"/>
      <c r="R12" s="53"/>
      <c r="S12" s="57"/>
      <c r="T12" s="54"/>
      <c r="U12" s="218"/>
      <c r="V12" s="219"/>
    </row>
    <row r="13" spans="1:22" s="23" customFormat="1" ht="12" customHeight="1">
      <c r="A13" s="58">
        <v>2</v>
      </c>
      <c r="B13" s="59"/>
      <c r="C13" s="60" t="s">
        <v>24</v>
      </c>
      <c r="D13" s="160" t="s">
        <v>76</v>
      </c>
      <c r="E13" s="160"/>
      <c r="F13" s="60" t="s">
        <v>113</v>
      </c>
      <c r="G13" s="58">
        <v>90</v>
      </c>
      <c r="H13" s="61"/>
      <c r="I13" s="62"/>
      <c r="J13" s="63"/>
      <c r="K13" s="63"/>
      <c r="L13" s="64"/>
      <c r="M13" s="65">
        <v>3</v>
      </c>
      <c r="N13" s="66">
        <v>3</v>
      </c>
      <c r="O13" s="63" t="s">
        <v>14</v>
      </c>
      <c r="P13" s="67">
        <v>3</v>
      </c>
      <c r="Q13" s="62"/>
      <c r="R13" s="63"/>
      <c r="S13" s="68"/>
      <c r="T13" s="64"/>
      <c r="U13" s="220"/>
      <c r="V13" s="221"/>
    </row>
    <row r="14" spans="1:22" s="23" customFormat="1" ht="12" customHeight="1">
      <c r="A14" s="58">
        <v>3</v>
      </c>
      <c r="B14" s="59"/>
      <c r="C14" s="60" t="s">
        <v>35</v>
      </c>
      <c r="D14" s="160" t="s">
        <v>77</v>
      </c>
      <c r="E14" s="61"/>
      <c r="F14" s="60" t="s">
        <v>113</v>
      </c>
      <c r="G14" s="58">
        <v>90</v>
      </c>
      <c r="H14" s="61"/>
      <c r="I14" s="62">
        <v>3</v>
      </c>
      <c r="J14" s="63">
        <v>3</v>
      </c>
      <c r="K14" s="63" t="s">
        <v>14</v>
      </c>
      <c r="L14" s="64">
        <v>3</v>
      </c>
      <c r="M14" s="69"/>
      <c r="N14" s="63"/>
      <c r="O14" s="63"/>
      <c r="P14" s="67"/>
      <c r="Q14" s="62"/>
      <c r="R14" s="63"/>
      <c r="S14" s="68"/>
      <c r="T14" s="70"/>
      <c r="U14" s="220"/>
      <c r="V14" s="221"/>
    </row>
    <row r="15" spans="1:22" s="23" customFormat="1" ht="11.25" customHeight="1">
      <c r="A15" s="60">
        <v>4</v>
      </c>
      <c r="B15" s="71"/>
      <c r="C15" s="72" t="s">
        <v>36</v>
      </c>
      <c r="D15" s="161" t="s">
        <v>77</v>
      </c>
      <c r="E15" s="72"/>
      <c r="F15" s="172" t="s">
        <v>113</v>
      </c>
      <c r="G15" s="58">
        <v>90</v>
      </c>
      <c r="H15" s="61"/>
      <c r="I15" s="62"/>
      <c r="J15" s="63"/>
      <c r="K15" s="63"/>
      <c r="L15" s="64"/>
      <c r="M15" s="69">
        <v>3</v>
      </c>
      <c r="N15" s="63">
        <v>3</v>
      </c>
      <c r="O15" s="63" t="s">
        <v>9</v>
      </c>
      <c r="P15" s="67">
        <v>3</v>
      </c>
      <c r="Q15" s="62"/>
      <c r="R15" s="63"/>
      <c r="S15" s="73"/>
      <c r="T15" s="74"/>
      <c r="U15" s="220"/>
      <c r="V15" s="221"/>
    </row>
    <row r="16" spans="1:22" s="23" customFormat="1" ht="13.5" customHeight="1" thickBot="1">
      <c r="A16" s="58">
        <v>5</v>
      </c>
      <c r="B16" s="75"/>
      <c r="C16" s="75" t="s">
        <v>34</v>
      </c>
      <c r="D16" s="75"/>
      <c r="E16" s="75"/>
      <c r="F16" s="75" t="s">
        <v>114</v>
      </c>
      <c r="G16" s="75">
        <v>60</v>
      </c>
      <c r="H16" s="76"/>
      <c r="I16" s="77">
        <v>2</v>
      </c>
      <c r="J16" s="78">
        <v>2</v>
      </c>
      <c r="K16" s="78" t="s">
        <v>14</v>
      </c>
      <c r="L16" s="79">
        <v>2</v>
      </c>
      <c r="M16" s="77"/>
      <c r="N16" s="78"/>
      <c r="O16" s="78"/>
      <c r="P16" s="80"/>
      <c r="Q16" s="77"/>
      <c r="R16" s="78"/>
      <c r="S16" s="78"/>
      <c r="T16" s="79"/>
      <c r="U16" s="189"/>
      <c r="V16" s="190"/>
    </row>
    <row r="17" spans="1:22" s="12" customFormat="1" ht="13.5" thickBot="1">
      <c r="A17" s="4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16"/>
      <c r="V17" s="217"/>
    </row>
    <row r="18" spans="1:22" s="24" customFormat="1" ht="12.75" thickBot="1">
      <c r="A18" s="228" t="s">
        <v>28</v>
      </c>
      <c r="B18" s="229"/>
      <c r="C18" s="230"/>
      <c r="D18" s="146"/>
      <c r="E18" s="146"/>
      <c r="F18" s="37"/>
      <c r="G18" s="41">
        <f>SUM(G19:G31)</f>
        <v>840</v>
      </c>
      <c r="H18" s="41">
        <f>L18+P18+T18</f>
        <v>28</v>
      </c>
      <c r="I18" s="31">
        <f>SUM(I19:I31)</f>
        <v>13</v>
      </c>
      <c r="J18" s="31">
        <f>SUM(J19:J31)</f>
        <v>13</v>
      </c>
      <c r="K18" s="31"/>
      <c r="L18" s="31">
        <f>SUM(L19:L31)</f>
        <v>13</v>
      </c>
      <c r="M18" s="31">
        <f>SUM(M19:M31)</f>
        <v>15</v>
      </c>
      <c r="N18" s="31">
        <f>SUM(N19:N31)</f>
        <v>15</v>
      </c>
      <c r="O18" s="31"/>
      <c r="P18" s="31">
        <f>SUM(P19:P31)</f>
        <v>15</v>
      </c>
      <c r="Q18" s="31">
        <f>SUM(Q19:Q31)</f>
        <v>0</v>
      </c>
      <c r="R18" s="31">
        <f>SUM(R19:R31)</f>
        <v>0</v>
      </c>
      <c r="S18" s="31"/>
      <c r="T18" s="31">
        <f>SUM(T19:T31)</f>
        <v>0</v>
      </c>
      <c r="U18" s="205"/>
      <c r="V18" s="206"/>
    </row>
    <row r="19" spans="1:22" s="24" customFormat="1" ht="12.75" thickBot="1">
      <c r="A19" s="81">
        <v>6</v>
      </c>
      <c r="B19" s="82"/>
      <c r="C19" s="83" t="s">
        <v>37</v>
      </c>
      <c r="D19" s="84" t="s">
        <v>67</v>
      </c>
      <c r="E19" s="82" t="s">
        <v>80</v>
      </c>
      <c r="F19" s="84" t="s">
        <v>115</v>
      </c>
      <c r="G19" s="83">
        <v>60</v>
      </c>
      <c r="H19" s="83"/>
      <c r="I19" s="85">
        <v>2</v>
      </c>
      <c r="J19" s="86">
        <v>2</v>
      </c>
      <c r="K19" s="86" t="s">
        <v>14</v>
      </c>
      <c r="L19" s="87">
        <v>2</v>
      </c>
      <c r="M19" s="85"/>
      <c r="N19" s="86"/>
      <c r="O19" s="86"/>
      <c r="P19" s="87"/>
      <c r="Q19" s="85"/>
      <c r="R19" s="86"/>
      <c r="S19" s="86"/>
      <c r="T19" s="87"/>
      <c r="U19" s="207"/>
      <c r="V19" s="208"/>
    </row>
    <row r="20" spans="1:22" s="24" customFormat="1" ht="12">
      <c r="A20" s="81">
        <v>7</v>
      </c>
      <c r="B20" s="88"/>
      <c r="C20" s="89" t="s">
        <v>38</v>
      </c>
      <c r="D20" s="95" t="s">
        <v>67</v>
      </c>
      <c r="E20" s="94" t="s">
        <v>80</v>
      </c>
      <c r="F20" s="84" t="s">
        <v>115</v>
      </c>
      <c r="G20" s="89">
        <v>60</v>
      </c>
      <c r="H20" s="89"/>
      <c r="I20" s="85"/>
      <c r="J20" s="86"/>
      <c r="K20" s="86"/>
      <c r="L20" s="87"/>
      <c r="M20" s="85">
        <v>2</v>
      </c>
      <c r="N20" s="86">
        <v>2</v>
      </c>
      <c r="O20" s="86" t="s">
        <v>14</v>
      </c>
      <c r="P20" s="87">
        <v>2</v>
      </c>
      <c r="Q20" s="85"/>
      <c r="R20" s="86"/>
      <c r="S20" s="86"/>
      <c r="T20" s="87"/>
      <c r="U20" s="194"/>
      <c r="V20" s="195"/>
    </row>
    <row r="21" spans="1:22" s="24" customFormat="1" ht="13.5" customHeight="1">
      <c r="A21" s="81">
        <v>8</v>
      </c>
      <c r="B21" s="90"/>
      <c r="C21" s="89" t="s">
        <v>61</v>
      </c>
      <c r="D21" s="88" t="s">
        <v>68</v>
      </c>
      <c r="E21" s="95" t="s">
        <v>82</v>
      </c>
      <c r="F21" s="95" t="s">
        <v>116</v>
      </c>
      <c r="G21" s="89">
        <v>60</v>
      </c>
      <c r="H21" s="89"/>
      <c r="I21" s="85"/>
      <c r="J21" s="86"/>
      <c r="K21" s="86"/>
      <c r="L21" s="87"/>
      <c r="M21" s="85">
        <v>2</v>
      </c>
      <c r="N21" s="86">
        <v>2</v>
      </c>
      <c r="O21" s="86" t="s">
        <v>14</v>
      </c>
      <c r="P21" s="87">
        <v>2</v>
      </c>
      <c r="Q21" s="85"/>
      <c r="R21" s="86"/>
      <c r="S21" s="86"/>
      <c r="T21" s="87"/>
      <c r="U21" s="194"/>
      <c r="V21" s="195"/>
    </row>
    <row r="22" spans="1:22" s="24" customFormat="1" ht="13.5" customHeight="1">
      <c r="A22" s="81">
        <v>9</v>
      </c>
      <c r="B22" s="90"/>
      <c r="C22" s="89" t="s">
        <v>52</v>
      </c>
      <c r="D22" s="89" t="s">
        <v>84</v>
      </c>
      <c r="E22" s="88" t="s">
        <v>83</v>
      </c>
      <c r="F22" s="95" t="s">
        <v>116</v>
      </c>
      <c r="G22" s="89">
        <v>60</v>
      </c>
      <c r="H22" s="89"/>
      <c r="I22" s="85"/>
      <c r="J22" s="86"/>
      <c r="K22" s="86"/>
      <c r="L22" s="87"/>
      <c r="M22" s="85">
        <v>2</v>
      </c>
      <c r="N22" s="86">
        <v>2</v>
      </c>
      <c r="O22" s="86" t="s">
        <v>14</v>
      </c>
      <c r="P22" s="87">
        <v>2</v>
      </c>
      <c r="Q22" s="85"/>
      <c r="R22" s="86"/>
      <c r="S22" s="86"/>
      <c r="T22" s="87"/>
      <c r="U22" s="194"/>
      <c r="V22" s="195"/>
    </row>
    <row r="23" spans="1:22" s="24" customFormat="1" ht="48">
      <c r="A23" s="81">
        <v>10</v>
      </c>
      <c r="B23" s="90"/>
      <c r="C23" s="89" t="s">
        <v>46</v>
      </c>
      <c r="D23" s="89" t="s">
        <v>63</v>
      </c>
      <c r="E23" s="89" t="s">
        <v>80</v>
      </c>
      <c r="F23" s="173" t="s">
        <v>125</v>
      </c>
      <c r="G23" s="89">
        <v>60</v>
      </c>
      <c r="H23" s="89"/>
      <c r="I23" s="85">
        <v>2</v>
      </c>
      <c r="J23" s="86">
        <v>2</v>
      </c>
      <c r="K23" s="86" t="s">
        <v>14</v>
      </c>
      <c r="L23" s="87">
        <v>2</v>
      </c>
      <c r="M23" s="85"/>
      <c r="N23" s="86"/>
      <c r="O23" s="86"/>
      <c r="P23" s="87"/>
      <c r="Q23" s="85"/>
      <c r="R23" s="86"/>
      <c r="S23" s="86"/>
      <c r="T23" s="87"/>
      <c r="U23" s="194"/>
      <c r="V23" s="195"/>
    </row>
    <row r="24" spans="1:22" s="24" customFormat="1" ht="12" customHeight="1">
      <c r="A24" s="81">
        <v>11</v>
      </c>
      <c r="B24" s="92"/>
      <c r="C24" s="89" t="s">
        <v>17</v>
      </c>
      <c r="D24" s="91" t="s">
        <v>64</v>
      </c>
      <c r="E24" s="95" t="s">
        <v>80</v>
      </c>
      <c r="F24" s="92" t="s">
        <v>118</v>
      </c>
      <c r="G24" s="89">
        <v>90</v>
      </c>
      <c r="H24" s="89"/>
      <c r="I24" s="85">
        <v>3</v>
      </c>
      <c r="J24" s="86">
        <v>3</v>
      </c>
      <c r="K24" s="86" t="s">
        <v>14</v>
      </c>
      <c r="L24" s="87">
        <v>3</v>
      </c>
      <c r="M24" s="85"/>
      <c r="N24" s="86"/>
      <c r="O24" s="86"/>
      <c r="P24" s="87"/>
      <c r="Q24" s="85"/>
      <c r="R24" s="86"/>
      <c r="S24" s="86"/>
      <c r="T24" s="87"/>
      <c r="U24" s="194"/>
      <c r="V24" s="195"/>
    </row>
    <row r="25" spans="1:22" s="24" customFormat="1" ht="12">
      <c r="A25" s="81">
        <v>12</v>
      </c>
      <c r="B25" s="93"/>
      <c r="C25" s="81" t="s">
        <v>47</v>
      </c>
      <c r="D25" s="95" t="s">
        <v>69</v>
      </c>
      <c r="E25" s="96" t="s">
        <v>82</v>
      </c>
      <c r="F25" s="94" t="s">
        <v>119</v>
      </c>
      <c r="G25" s="89">
        <v>60</v>
      </c>
      <c r="H25" s="89"/>
      <c r="I25" s="85"/>
      <c r="J25" s="86"/>
      <c r="K25" s="86"/>
      <c r="L25" s="87"/>
      <c r="M25" s="85">
        <v>2</v>
      </c>
      <c r="N25" s="86">
        <v>2</v>
      </c>
      <c r="O25" s="86" t="s">
        <v>14</v>
      </c>
      <c r="P25" s="87">
        <v>2</v>
      </c>
      <c r="Q25" s="85"/>
      <c r="R25" s="86"/>
      <c r="S25" s="86"/>
      <c r="T25" s="87"/>
      <c r="U25" s="194"/>
      <c r="V25" s="195"/>
    </row>
    <row r="26" spans="1:22" s="24" customFormat="1" ht="36">
      <c r="A26" s="96">
        <v>13</v>
      </c>
      <c r="B26" s="90"/>
      <c r="C26" s="89" t="s">
        <v>18</v>
      </c>
      <c r="D26" s="96" t="s">
        <v>71</v>
      </c>
      <c r="E26" s="96" t="s">
        <v>85</v>
      </c>
      <c r="F26" s="175" t="s">
        <v>126</v>
      </c>
      <c r="G26" s="89">
        <v>60</v>
      </c>
      <c r="H26" s="89"/>
      <c r="I26" s="85"/>
      <c r="J26" s="86"/>
      <c r="K26" s="86"/>
      <c r="L26" s="87"/>
      <c r="M26" s="85">
        <v>2</v>
      </c>
      <c r="N26" s="86">
        <v>2</v>
      </c>
      <c r="O26" s="86" t="s">
        <v>14</v>
      </c>
      <c r="P26" s="87">
        <v>2</v>
      </c>
      <c r="Q26" s="85"/>
      <c r="R26" s="86"/>
      <c r="S26" s="86"/>
      <c r="T26" s="87"/>
      <c r="U26" s="194"/>
      <c r="V26" s="195"/>
    </row>
    <row r="27" spans="1:22" s="24" customFormat="1" ht="36">
      <c r="A27" s="95">
        <v>15</v>
      </c>
      <c r="B27" s="90"/>
      <c r="C27" s="89" t="s">
        <v>108</v>
      </c>
      <c r="D27" s="96" t="s">
        <v>73</v>
      </c>
      <c r="E27" s="95" t="s">
        <v>81</v>
      </c>
      <c r="F27" s="175" t="s">
        <v>126</v>
      </c>
      <c r="G27" s="89">
        <v>60</v>
      </c>
      <c r="H27" s="89"/>
      <c r="I27" s="85">
        <v>2</v>
      </c>
      <c r="J27" s="86">
        <v>2</v>
      </c>
      <c r="K27" s="86" t="s">
        <v>14</v>
      </c>
      <c r="L27" s="87">
        <v>2</v>
      </c>
      <c r="M27" s="85"/>
      <c r="N27" s="86"/>
      <c r="O27" s="86"/>
      <c r="P27" s="87"/>
      <c r="Q27" s="85"/>
      <c r="R27" s="86"/>
      <c r="S27" s="86"/>
      <c r="T27" s="87"/>
      <c r="U27" s="194"/>
      <c r="V27" s="195"/>
    </row>
    <row r="28" spans="1:22" s="24" customFormat="1" ht="12">
      <c r="A28" s="96">
        <v>16</v>
      </c>
      <c r="B28" s="90"/>
      <c r="C28" s="89" t="s">
        <v>51</v>
      </c>
      <c r="D28" s="96" t="s">
        <v>74</v>
      </c>
      <c r="E28" s="96" t="s">
        <v>81</v>
      </c>
      <c r="F28" s="91" t="s">
        <v>119</v>
      </c>
      <c r="G28" s="89">
        <v>60</v>
      </c>
      <c r="H28" s="89"/>
      <c r="I28" s="85"/>
      <c r="J28" s="86"/>
      <c r="K28" s="86"/>
      <c r="L28" s="87"/>
      <c r="M28" s="85">
        <v>2</v>
      </c>
      <c r="N28" s="86">
        <v>2</v>
      </c>
      <c r="O28" s="86" t="s">
        <v>14</v>
      </c>
      <c r="P28" s="87">
        <v>2</v>
      </c>
      <c r="Q28" s="85"/>
      <c r="R28" s="86"/>
      <c r="S28" s="86"/>
      <c r="T28" s="87"/>
      <c r="U28" s="194"/>
      <c r="V28" s="195"/>
    </row>
    <row r="29" spans="1:22" s="24" customFormat="1" ht="24">
      <c r="A29" s="96">
        <v>17</v>
      </c>
      <c r="B29" s="90"/>
      <c r="C29" s="89" t="s">
        <v>53</v>
      </c>
      <c r="D29" s="96" t="s">
        <v>75</v>
      </c>
      <c r="E29" s="94" t="s">
        <v>81</v>
      </c>
      <c r="F29" s="173" t="s">
        <v>117</v>
      </c>
      <c r="G29" s="89">
        <v>60</v>
      </c>
      <c r="H29" s="89"/>
      <c r="I29" s="85">
        <v>2</v>
      </c>
      <c r="J29" s="86">
        <v>2</v>
      </c>
      <c r="K29" s="86" t="s">
        <v>14</v>
      </c>
      <c r="L29" s="87">
        <v>2</v>
      </c>
      <c r="M29" s="85"/>
      <c r="N29" s="86"/>
      <c r="O29" s="86"/>
      <c r="P29" s="87"/>
      <c r="Q29" s="85"/>
      <c r="R29" s="86"/>
      <c r="S29" s="86"/>
      <c r="T29" s="87"/>
      <c r="U29" s="194"/>
      <c r="V29" s="195"/>
    </row>
    <row r="30" spans="1:22" s="24" customFormat="1" ht="24">
      <c r="A30" s="96">
        <v>19</v>
      </c>
      <c r="B30" s="90"/>
      <c r="C30" s="173" t="s">
        <v>123</v>
      </c>
      <c r="D30" s="174" t="s">
        <v>124</v>
      </c>
      <c r="E30" s="95" t="s">
        <v>85</v>
      </c>
      <c r="F30" s="173" t="s">
        <v>117</v>
      </c>
      <c r="G30" s="89">
        <v>90</v>
      </c>
      <c r="H30" s="89"/>
      <c r="I30" s="85"/>
      <c r="J30" s="86"/>
      <c r="K30" s="86"/>
      <c r="L30" s="87"/>
      <c r="M30" s="85">
        <v>3</v>
      </c>
      <c r="N30" s="86">
        <v>3</v>
      </c>
      <c r="O30" s="86" t="s">
        <v>9</v>
      </c>
      <c r="P30" s="87">
        <v>3</v>
      </c>
      <c r="Q30" s="85"/>
      <c r="R30" s="86"/>
      <c r="S30" s="86"/>
      <c r="T30" s="87"/>
      <c r="U30" s="194"/>
      <c r="V30" s="195"/>
    </row>
    <row r="31" spans="1:22" s="24" customFormat="1" ht="12.75" thickBot="1">
      <c r="A31" s="97">
        <v>20</v>
      </c>
      <c r="B31" s="90"/>
      <c r="C31" s="89" t="s">
        <v>111</v>
      </c>
      <c r="D31" s="97" t="s">
        <v>66</v>
      </c>
      <c r="E31" s="97" t="s">
        <v>80</v>
      </c>
      <c r="F31" s="92" t="s">
        <v>118</v>
      </c>
      <c r="G31" s="89">
        <v>60</v>
      </c>
      <c r="H31" s="89"/>
      <c r="I31" s="85">
        <v>2</v>
      </c>
      <c r="J31" s="86">
        <v>2</v>
      </c>
      <c r="K31" s="86" t="s">
        <v>14</v>
      </c>
      <c r="L31" s="87">
        <v>2</v>
      </c>
      <c r="M31" s="85"/>
      <c r="N31" s="86"/>
      <c r="O31" s="86"/>
      <c r="P31" s="87"/>
      <c r="Q31" s="85"/>
      <c r="R31" s="86"/>
      <c r="S31" s="86"/>
      <c r="T31" s="87"/>
      <c r="U31" s="242"/>
      <c r="V31" s="243"/>
    </row>
    <row r="32" spans="1:22" s="24" customFormat="1" ht="12.75" thickBot="1">
      <c r="A32" s="191" t="s">
        <v>29</v>
      </c>
      <c r="B32" s="192"/>
      <c r="C32" s="193"/>
      <c r="D32" s="25"/>
      <c r="E32" s="25"/>
      <c r="F32" s="25"/>
      <c r="G32" s="41">
        <f>SUM(G33:G39)</f>
        <v>540</v>
      </c>
      <c r="H32" s="41">
        <f>L32+P32+T32</f>
        <v>18</v>
      </c>
      <c r="I32" s="30">
        <f>SUM(I33:I39)</f>
        <v>2</v>
      </c>
      <c r="J32" s="30">
        <f>SUM(J33:J39)</f>
        <v>2</v>
      </c>
      <c r="K32" s="30"/>
      <c r="L32" s="30">
        <f>SUM(L33:L39)</f>
        <v>2</v>
      </c>
      <c r="M32" s="30">
        <f>SUM(M33:M39)</f>
        <v>4</v>
      </c>
      <c r="N32" s="30">
        <f>SUM(N33:N39)</f>
        <v>4</v>
      </c>
      <c r="O32" s="30"/>
      <c r="P32" s="30">
        <f>SUM(P33:P39)</f>
        <v>4</v>
      </c>
      <c r="Q32" s="30">
        <f>SUM(Q33:Q39)</f>
        <v>12</v>
      </c>
      <c r="R32" s="30">
        <f>SUM(R33:R39)</f>
        <v>12</v>
      </c>
      <c r="S32" s="30"/>
      <c r="T32" s="30">
        <f>SUM(T33:T39)</f>
        <v>12</v>
      </c>
      <c r="U32" s="244"/>
      <c r="V32" s="245"/>
    </row>
    <row r="33" spans="1:22" s="26" customFormat="1" ht="13.5" customHeight="1">
      <c r="A33" s="98">
        <v>21</v>
      </c>
      <c r="B33" s="99"/>
      <c r="C33" s="43" t="s">
        <v>50</v>
      </c>
      <c r="D33" s="157"/>
      <c r="E33" s="157"/>
      <c r="F33" s="100" t="s">
        <v>120</v>
      </c>
      <c r="G33" s="157">
        <v>90</v>
      </c>
      <c r="H33" s="43"/>
      <c r="I33" s="101"/>
      <c r="J33" s="102"/>
      <c r="K33" s="102"/>
      <c r="L33" s="103"/>
      <c r="M33" s="101"/>
      <c r="N33" s="102"/>
      <c r="O33" s="102"/>
      <c r="P33" s="103"/>
      <c r="Q33" s="101">
        <v>3</v>
      </c>
      <c r="R33" s="102">
        <v>3</v>
      </c>
      <c r="S33" s="102" t="s">
        <v>14</v>
      </c>
      <c r="T33" s="103">
        <v>3</v>
      </c>
      <c r="U33" s="246"/>
      <c r="V33" s="247"/>
    </row>
    <row r="34" spans="1:22" s="24" customFormat="1" ht="12">
      <c r="A34" s="46">
        <v>22</v>
      </c>
      <c r="B34" s="110"/>
      <c r="C34" s="44" t="s">
        <v>54</v>
      </c>
      <c r="D34" s="46" t="s">
        <v>76</v>
      </c>
      <c r="E34" s="46" t="s">
        <v>81</v>
      </c>
      <c r="F34" s="46" t="s">
        <v>113</v>
      </c>
      <c r="G34" s="47">
        <v>90</v>
      </c>
      <c r="H34" s="44"/>
      <c r="I34" s="152"/>
      <c r="J34" s="153"/>
      <c r="K34" s="153"/>
      <c r="L34" s="154"/>
      <c r="M34" s="152"/>
      <c r="N34" s="153"/>
      <c r="O34" s="153"/>
      <c r="P34" s="154"/>
      <c r="Q34" s="152">
        <v>3</v>
      </c>
      <c r="R34" s="153">
        <v>3</v>
      </c>
      <c r="S34" s="153" t="s">
        <v>14</v>
      </c>
      <c r="T34" s="154">
        <v>3</v>
      </c>
      <c r="U34" s="248"/>
      <c r="V34" s="249"/>
    </row>
    <row r="35" spans="1:22" s="24" customFormat="1" ht="12">
      <c r="A35" s="46">
        <v>23</v>
      </c>
      <c r="B35" s="110"/>
      <c r="C35" s="44" t="s">
        <v>55</v>
      </c>
      <c r="D35" s="46" t="s">
        <v>87</v>
      </c>
      <c r="E35" s="46" t="s">
        <v>83</v>
      </c>
      <c r="F35" s="176" t="s">
        <v>119</v>
      </c>
      <c r="G35" s="166">
        <v>90</v>
      </c>
      <c r="H35" s="44"/>
      <c r="I35" s="152"/>
      <c r="J35" s="153"/>
      <c r="K35" s="153"/>
      <c r="L35" s="154"/>
      <c r="M35" s="152"/>
      <c r="N35" s="153"/>
      <c r="O35" s="153"/>
      <c r="P35" s="154"/>
      <c r="Q35" s="152">
        <v>3</v>
      </c>
      <c r="R35" s="153">
        <v>3</v>
      </c>
      <c r="S35" s="153" t="s">
        <v>14</v>
      </c>
      <c r="T35" s="154">
        <v>3</v>
      </c>
      <c r="U35" s="250"/>
      <c r="V35" s="251"/>
    </row>
    <row r="36" spans="1:22" s="26" customFormat="1" ht="12.75" customHeight="1">
      <c r="A36" s="104">
        <v>24</v>
      </c>
      <c r="B36" s="105"/>
      <c r="C36" s="44" t="s">
        <v>48</v>
      </c>
      <c r="D36" s="47" t="s">
        <v>70</v>
      </c>
      <c r="E36" s="47" t="s">
        <v>82</v>
      </c>
      <c r="F36" s="176" t="s">
        <v>119</v>
      </c>
      <c r="G36" s="106">
        <v>60</v>
      </c>
      <c r="H36" s="106"/>
      <c r="I36" s="107"/>
      <c r="J36" s="108"/>
      <c r="K36" s="108"/>
      <c r="L36" s="109"/>
      <c r="M36" s="107">
        <v>2</v>
      </c>
      <c r="N36" s="108">
        <v>2</v>
      </c>
      <c r="O36" s="108" t="s">
        <v>14</v>
      </c>
      <c r="P36" s="109">
        <v>2</v>
      </c>
      <c r="Q36" s="107"/>
      <c r="R36" s="108"/>
      <c r="S36" s="108"/>
      <c r="T36" s="109"/>
      <c r="U36" s="252"/>
      <c r="V36" s="253"/>
    </row>
    <row r="37" spans="1:22" s="26" customFormat="1" ht="12.75" customHeight="1">
      <c r="A37" s="46">
        <v>25</v>
      </c>
      <c r="B37" s="111"/>
      <c r="C37" s="46" t="s">
        <v>56</v>
      </c>
      <c r="D37" s="46" t="s">
        <v>78</v>
      </c>
      <c r="E37" s="46" t="s">
        <v>86</v>
      </c>
      <c r="F37" s="46" t="s">
        <v>121</v>
      </c>
      <c r="G37" s="112">
        <v>90</v>
      </c>
      <c r="H37" s="112"/>
      <c r="I37" s="113"/>
      <c r="J37" s="114"/>
      <c r="K37" s="114"/>
      <c r="L37" s="115"/>
      <c r="M37" s="113"/>
      <c r="N37" s="114"/>
      <c r="O37" s="114"/>
      <c r="P37" s="115"/>
      <c r="Q37" s="113">
        <v>3</v>
      </c>
      <c r="R37" s="114">
        <v>3</v>
      </c>
      <c r="S37" s="114" t="s">
        <v>14</v>
      </c>
      <c r="T37" s="115">
        <v>3</v>
      </c>
      <c r="U37" s="252"/>
      <c r="V37" s="253"/>
    </row>
    <row r="38" spans="1:22" s="26" customFormat="1" ht="12.75" customHeight="1">
      <c r="A38" s="47">
        <v>26</v>
      </c>
      <c r="B38" s="111"/>
      <c r="C38" s="47" t="s">
        <v>58</v>
      </c>
      <c r="D38" s="47" t="s">
        <v>72</v>
      </c>
      <c r="E38" s="47" t="s">
        <v>85</v>
      </c>
      <c r="F38" s="47" t="s">
        <v>122</v>
      </c>
      <c r="G38" s="112">
        <v>60</v>
      </c>
      <c r="H38" s="112"/>
      <c r="I38" s="113"/>
      <c r="J38" s="114"/>
      <c r="K38" s="114"/>
      <c r="L38" s="115"/>
      <c r="M38" s="113">
        <v>2</v>
      </c>
      <c r="N38" s="114">
        <v>2</v>
      </c>
      <c r="O38" s="114" t="s">
        <v>14</v>
      </c>
      <c r="P38" s="115">
        <v>2</v>
      </c>
      <c r="Q38" s="113"/>
      <c r="R38" s="114"/>
      <c r="S38" s="114"/>
      <c r="T38" s="115"/>
      <c r="U38" s="252"/>
      <c r="V38" s="253"/>
    </row>
    <row r="39" spans="1:22" s="26" customFormat="1" ht="13.5" customHeight="1" thickBot="1">
      <c r="A39" s="116">
        <v>27</v>
      </c>
      <c r="B39" s="117"/>
      <c r="C39" s="45" t="s">
        <v>57</v>
      </c>
      <c r="D39" s="45" t="s">
        <v>65</v>
      </c>
      <c r="E39" s="45" t="s">
        <v>80</v>
      </c>
      <c r="F39" s="47" t="s">
        <v>122</v>
      </c>
      <c r="G39" s="48">
        <v>60</v>
      </c>
      <c r="H39" s="48"/>
      <c r="I39" s="118">
        <v>2</v>
      </c>
      <c r="J39" s="119">
        <v>2</v>
      </c>
      <c r="K39" s="119" t="s">
        <v>14</v>
      </c>
      <c r="L39" s="120">
        <v>2</v>
      </c>
      <c r="M39" s="118"/>
      <c r="N39" s="119"/>
      <c r="O39" s="119"/>
      <c r="P39" s="120"/>
      <c r="Q39" s="118"/>
      <c r="R39" s="119"/>
      <c r="S39" s="119"/>
      <c r="T39" s="120"/>
      <c r="U39" s="203"/>
      <c r="V39" s="204"/>
    </row>
    <row r="40" spans="1:22" s="32" customFormat="1" ht="13.5" customHeight="1" thickBot="1">
      <c r="A40" s="177" t="s">
        <v>30</v>
      </c>
      <c r="B40" s="178"/>
      <c r="C40" s="179"/>
      <c r="D40" s="148"/>
      <c r="E40" s="148"/>
      <c r="F40" s="21"/>
      <c r="G40" s="41">
        <f>SUM(G41:G49)</f>
        <v>600</v>
      </c>
      <c r="H40" s="41">
        <f>L40+P40+T40</f>
        <v>20</v>
      </c>
      <c r="I40" s="30">
        <f>SUM(I41:I45)</f>
        <v>0</v>
      </c>
      <c r="J40" s="30">
        <f>SUM(J41:J45)</f>
        <v>70</v>
      </c>
      <c r="K40" s="30"/>
      <c r="L40" s="30">
        <f>SUM(L41:L49)</f>
        <v>6</v>
      </c>
      <c r="M40" s="30">
        <f>SUM(M41:M45)</f>
        <v>0</v>
      </c>
      <c r="N40" s="30">
        <f>SUM(N41:N49)</f>
        <v>70</v>
      </c>
      <c r="O40" s="30"/>
      <c r="P40" s="30">
        <f>SUM(P41:P49)</f>
        <v>8</v>
      </c>
      <c r="Q40" s="30">
        <f>SUM(Q41:Q45)</f>
        <v>0</v>
      </c>
      <c r="R40" s="30">
        <f>SUM(R41:R49)</f>
        <v>70</v>
      </c>
      <c r="S40" s="30"/>
      <c r="T40" s="30">
        <f>SUM(T41:T49)</f>
        <v>6</v>
      </c>
      <c r="U40" s="240"/>
      <c r="V40" s="241"/>
    </row>
    <row r="41" spans="1:22" s="27" customFormat="1" ht="12" customHeight="1">
      <c r="A41" s="121">
        <v>28</v>
      </c>
      <c r="B41" s="122"/>
      <c r="C41" s="123" t="s">
        <v>19</v>
      </c>
      <c r="D41" s="121" t="s">
        <v>88</v>
      </c>
      <c r="E41" s="121" t="s">
        <v>97</v>
      </c>
      <c r="F41" s="91" t="s">
        <v>119</v>
      </c>
      <c r="G41" s="124">
        <v>180</v>
      </c>
      <c r="H41" s="124"/>
      <c r="I41" s="125">
        <v>0</v>
      </c>
      <c r="J41" s="126">
        <v>70</v>
      </c>
      <c r="K41" s="126" t="s">
        <v>14</v>
      </c>
      <c r="L41" s="127">
        <v>6</v>
      </c>
      <c r="M41" s="125"/>
      <c r="N41" s="126"/>
      <c r="O41" s="126"/>
      <c r="P41" s="127"/>
      <c r="Q41" s="125"/>
      <c r="R41" s="126"/>
      <c r="S41" s="126"/>
      <c r="T41" s="127"/>
      <c r="U41" s="185" t="s">
        <v>59</v>
      </c>
      <c r="V41" s="186"/>
    </row>
    <row r="42" spans="1:22" s="27" customFormat="1" ht="12">
      <c r="A42" s="128">
        <v>29</v>
      </c>
      <c r="B42" s="129"/>
      <c r="C42" s="130" t="s">
        <v>39</v>
      </c>
      <c r="D42" s="130" t="s">
        <v>89</v>
      </c>
      <c r="E42" s="130" t="s">
        <v>80</v>
      </c>
      <c r="F42" s="131"/>
      <c r="G42" s="131">
        <v>0</v>
      </c>
      <c r="H42" s="131"/>
      <c r="I42" s="125">
        <v>0</v>
      </c>
      <c r="J42" s="126">
        <v>0</v>
      </c>
      <c r="K42" s="126" t="s">
        <v>9</v>
      </c>
      <c r="L42" s="127">
        <v>0</v>
      </c>
      <c r="M42" s="125"/>
      <c r="N42" s="126"/>
      <c r="O42" s="126"/>
      <c r="P42" s="127"/>
      <c r="Q42" s="125"/>
      <c r="R42" s="126"/>
      <c r="S42" s="126"/>
      <c r="T42" s="127"/>
      <c r="U42" s="183"/>
      <c r="V42" s="184"/>
    </row>
    <row r="43" spans="1:23" s="27" customFormat="1" ht="12" customHeight="1">
      <c r="A43" s="128">
        <v>30</v>
      </c>
      <c r="B43" s="129"/>
      <c r="C43" s="132" t="s">
        <v>40</v>
      </c>
      <c r="D43" s="130" t="s">
        <v>90</v>
      </c>
      <c r="E43" s="132" t="s">
        <v>81</v>
      </c>
      <c r="F43" s="131"/>
      <c r="G43" s="131">
        <v>0</v>
      </c>
      <c r="H43" s="131"/>
      <c r="I43" s="125">
        <v>0</v>
      </c>
      <c r="J43" s="126">
        <v>0</v>
      </c>
      <c r="K43" s="126" t="s">
        <v>9</v>
      </c>
      <c r="L43" s="127">
        <v>0</v>
      </c>
      <c r="M43" s="137"/>
      <c r="N43" s="135"/>
      <c r="O43" s="135"/>
      <c r="P43" s="136"/>
      <c r="Q43" s="125"/>
      <c r="R43" s="126"/>
      <c r="S43" s="126"/>
      <c r="T43" s="127"/>
      <c r="U43" s="199"/>
      <c r="V43" s="200"/>
      <c r="W43" s="171"/>
    </row>
    <row r="44" spans="1:22" s="27" customFormat="1" ht="12" customHeight="1">
      <c r="A44" s="132">
        <v>31</v>
      </c>
      <c r="B44" s="129"/>
      <c r="C44" s="128" t="s">
        <v>21</v>
      </c>
      <c r="D44" s="131" t="s">
        <v>91</v>
      </c>
      <c r="E44" s="133" t="s">
        <v>98</v>
      </c>
      <c r="F44" s="91" t="s">
        <v>119</v>
      </c>
      <c r="G44" s="131">
        <v>240</v>
      </c>
      <c r="H44" s="131"/>
      <c r="I44" s="125"/>
      <c r="J44" s="126"/>
      <c r="K44" s="126"/>
      <c r="L44" s="127"/>
      <c r="M44" s="134">
        <v>0</v>
      </c>
      <c r="N44" s="138">
        <v>70</v>
      </c>
      <c r="O44" s="138" t="s">
        <v>14</v>
      </c>
      <c r="P44" s="127">
        <v>8</v>
      </c>
      <c r="Q44" s="125"/>
      <c r="R44" s="126"/>
      <c r="S44" s="126"/>
      <c r="T44" s="127"/>
      <c r="U44" s="187" t="s">
        <v>60</v>
      </c>
      <c r="V44" s="188"/>
    </row>
    <row r="45" spans="1:22" s="27" customFormat="1" ht="12">
      <c r="A45" s="128">
        <v>32</v>
      </c>
      <c r="B45" s="129"/>
      <c r="C45" s="132" t="s">
        <v>41</v>
      </c>
      <c r="D45" s="132" t="s">
        <v>92</v>
      </c>
      <c r="E45" s="158" t="s">
        <v>82</v>
      </c>
      <c r="F45" s="131"/>
      <c r="G45" s="131">
        <v>0</v>
      </c>
      <c r="H45" s="131"/>
      <c r="I45" s="125"/>
      <c r="J45" s="126"/>
      <c r="K45" s="126"/>
      <c r="L45" s="127"/>
      <c r="M45" s="125">
        <v>0</v>
      </c>
      <c r="N45" s="126">
        <v>0</v>
      </c>
      <c r="O45" s="126" t="s">
        <v>9</v>
      </c>
      <c r="P45" s="127">
        <v>0</v>
      </c>
      <c r="Q45" s="125"/>
      <c r="R45" s="126"/>
      <c r="S45" s="126"/>
      <c r="T45" s="127"/>
      <c r="U45" s="187"/>
      <c r="V45" s="188"/>
    </row>
    <row r="46" spans="1:23" s="27" customFormat="1" ht="12" customHeight="1">
      <c r="A46" s="128">
        <v>33</v>
      </c>
      <c r="B46" s="129"/>
      <c r="C46" s="133" t="s">
        <v>42</v>
      </c>
      <c r="D46" s="133" t="s">
        <v>93</v>
      </c>
      <c r="E46" s="131" t="s">
        <v>85</v>
      </c>
      <c r="F46" s="131"/>
      <c r="G46" s="131">
        <v>0</v>
      </c>
      <c r="H46" s="131"/>
      <c r="I46" s="125"/>
      <c r="J46" s="126"/>
      <c r="K46" s="126"/>
      <c r="L46" s="127"/>
      <c r="M46" s="125">
        <v>0</v>
      </c>
      <c r="N46" s="126">
        <v>0</v>
      </c>
      <c r="O46" s="126" t="s">
        <v>9</v>
      </c>
      <c r="P46" s="127">
        <v>0</v>
      </c>
      <c r="Q46" s="125"/>
      <c r="R46" s="126"/>
      <c r="S46" s="126"/>
      <c r="T46" s="127"/>
      <c r="U46" s="201"/>
      <c r="V46" s="202"/>
      <c r="W46" s="2"/>
    </row>
    <row r="47" spans="1:22" s="27" customFormat="1" ht="12" customHeight="1">
      <c r="A47" s="132">
        <v>34</v>
      </c>
      <c r="B47" s="128"/>
      <c r="C47" s="128" t="s">
        <v>22</v>
      </c>
      <c r="D47" s="128" t="s">
        <v>94</v>
      </c>
      <c r="E47" s="128" t="s">
        <v>99</v>
      </c>
      <c r="F47" s="91" t="s">
        <v>119</v>
      </c>
      <c r="G47" s="132">
        <v>180</v>
      </c>
      <c r="H47" s="132"/>
      <c r="I47" s="134"/>
      <c r="J47" s="135"/>
      <c r="K47" s="135"/>
      <c r="L47" s="136"/>
      <c r="M47" s="137"/>
      <c r="N47" s="135"/>
      <c r="O47" s="135"/>
      <c r="P47" s="136"/>
      <c r="Q47" s="134">
        <v>0</v>
      </c>
      <c r="R47" s="135">
        <v>70</v>
      </c>
      <c r="S47" s="138" t="s">
        <v>14</v>
      </c>
      <c r="T47" s="139">
        <v>6</v>
      </c>
      <c r="U47" s="185" t="s">
        <v>59</v>
      </c>
      <c r="V47" s="186"/>
    </row>
    <row r="48" spans="1:22" s="27" customFormat="1" ht="12">
      <c r="A48" s="128">
        <v>35</v>
      </c>
      <c r="B48" s="128"/>
      <c r="C48" s="128" t="s">
        <v>43</v>
      </c>
      <c r="D48" s="158" t="s">
        <v>95</v>
      </c>
      <c r="E48" s="132" t="s">
        <v>86</v>
      </c>
      <c r="F48" s="132"/>
      <c r="G48" s="128">
        <v>0</v>
      </c>
      <c r="H48" s="128"/>
      <c r="I48" s="137"/>
      <c r="J48" s="138"/>
      <c r="K48" s="138"/>
      <c r="L48" s="139"/>
      <c r="M48" s="134"/>
      <c r="N48" s="138"/>
      <c r="O48" s="138"/>
      <c r="P48" s="139"/>
      <c r="Q48" s="137">
        <v>0</v>
      </c>
      <c r="R48" s="138">
        <v>0</v>
      </c>
      <c r="S48" s="138" t="s">
        <v>9</v>
      </c>
      <c r="T48" s="139">
        <v>0</v>
      </c>
      <c r="U48" s="187"/>
      <c r="V48" s="188"/>
    </row>
    <row r="49" spans="1:23" s="27" customFormat="1" ht="13.5" customHeight="1" thickBot="1">
      <c r="A49" s="140">
        <v>36</v>
      </c>
      <c r="B49" s="141"/>
      <c r="C49" s="132" t="s">
        <v>44</v>
      </c>
      <c r="D49" s="132" t="s">
        <v>96</v>
      </c>
      <c r="E49" s="159" t="s">
        <v>100</v>
      </c>
      <c r="F49" s="140"/>
      <c r="G49" s="140">
        <v>0</v>
      </c>
      <c r="H49" s="140"/>
      <c r="I49" s="142"/>
      <c r="J49" s="143"/>
      <c r="K49" s="143"/>
      <c r="L49" s="144"/>
      <c r="M49" s="142"/>
      <c r="N49" s="143"/>
      <c r="O49" s="143"/>
      <c r="P49" s="144"/>
      <c r="Q49" s="142">
        <v>0</v>
      </c>
      <c r="R49" s="143">
        <v>0</v>
      </c>
      <c r="S49" s="143" t="s">
        <v>9</v>
      </c>
      <c r="T49" s="144">
        <v>0</v>
      </c>
      <c r="U49" s="203"/>
      <c r="V49" s="204"/>
      <c r="W49" s="171"/>
    </row>
    <row r="50" spans="1:22" s="32" customFormat="1" ht="13.5" customHeight="1" thickBot="1">
      <c r="A50" s="180" t="s">
        <v>45</v>
      </c>
      <c r="B50" s="181"/>
      <c r="C50" s="182"/>
      <c r="D50" s="145"/>
      <c r="E50" s="145"/>
      <c r="F50" s="21"/>
      <c r="G50" s="41">
        <v>300</v>
      </c>
      <c r="H50" s="41">
        <f>L50+P50+T50</f>
        <v>10</v>
      </c>
      <c r="I50" s="33"/>
      <c r="J50" s="33"/>
      <c r="K50" s="33"/>
      <c r="L50" s="33"/>
      <c r="M50" s="33"/>
      <c r="N50" s="33"/>
      <c r="O50" s="33"/>
      <c r="P50" s="33"/>
      <c r="Q50" s="33">
        <v>0</v>
      </c>
      <c r="R50" s="33">
        <v>6</v>
      </c>
      <c r="S50" s="33" t="s">
        <v>14</v>
      </c>
      <c r="T50" s="33">
        <v>10</v>
      </c>
      <c r="U50" s="196"/>
      <c r="V50" s="254"/>
    </row>
    <row r="51" spans="1:23" s="32" customFormat="1" ht="12.75" thickBot="1">
      <c r="A51" s="169"/>
      <c r="B51" s="16"/>
      <c r="C51" s="25" t="s">
        <v>23</v>
      </c>
      <c r="D51" s="25"/>
      <c r="E51" s="25"/>
      <c r="F51" s="19"/>
      <c r="G51" s="41">
        <f>G11+G18+G32+G40+G50</f>
        <v>2700</v>
      </c>
      <c r="H51" s="28">
        <f>H11+H18+H32+H40+H50</f>
        <v>90</v>
      </c>
      <c r="I51" s="28">
        <f>I11+I18+I32+I40+I50</f>
        <v>23</v>
      </c>
      <c r="J51" s="28">
        <f>J11+J18+J32+J40+J50</f>
        <v>93</v>
      </c>
      <c r="K51" s="28"/>
      <c r="L51" s="28">
        <f>L11+L18+L32+L40+L50</f>
        <v>29</v>
      </c>
      <c r="M51" s="28">
        <f>M11+M18+M32+M40+M50</f>
        <v>25</v>
      </c>
      <c r="N51" s="28">
        <f>N11+N18+N32+N40+N50</f>
        <v>95</v>
      </c>
      <c r="O51" s="28"/>
      <c r="P51" s="28">
        <f>P11+P18+P32+P40+P50</f>
        <v>33</v>
      </c>
      <c r="Q51" s="28">
        <f>Q11+Q18+Q32+Q40+Q50</f>
        <v>12</v>
      </c>
      <c r="R51" s="28">
        <f>R11+R18+R32+R40+R50</f>
        <v>88</v>
      </c>
      <c r="S51" s="28"/>
      <c r="T51" s="156">
        <f>T11+T18+T32+T40+T50</f>
        <v>28</v>
      </c>
      <c r="U51" s="196"/>
      <c r="V51" s="197"/>
      <c r="W51" s="170"/>
    </row>
    <row r="52" spans="1:22" ht="12.75">
      <c r="A52" s="151"/>
      <c r="U52" s="198"/>
      <c r="V52" s="198"/>
    </row>
    <row r="53" spans="1:22" s="32" customFormat="1" ht="12">
      <c r="A53" s="167"/>
      <c r="B53" s="150"/>
      <c r="C53" s="7"/>
      <c r="D53" s="7"/>
      <c r="E53" s="7"/>
      <c r="F53" s="7"/>
      <c r="G53" s="7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7"/>
      <c r="V53" s="7"/>
    </row>
    <row r="54" spans="1:22" s="32" customFormat="1" ht="12.75">
      <c r="A54" s="169"/>
      <c r="B54" s="29"/>
      <c r="C54" s="29" t="s">
        <v>8</v>
      </c>
      <c r="D54" s="29"/>
      <c r="E54" s="29"/>
      <c r="F54" s="29"/>
      <c r="G54" s="29"/>
      <c r="H54" s="29"/>
      <c r="I54" s="29"/>
      <c r="J54" s="29"/>
      <c r="K54" s="29">
        <f>COUNTIF(K12:K49,"v")</f>
        <v>2</v>
      </c>
      <c r="L54" s="29"/>
      <c r="M54" s="29"/>
      <c r="N54" s="29"/>
      <c r="O54" s="29">
        <f>COUNTIF(O12:O49,"v")</f>
        <v>4</v>
      </c>
      <c r="P54" s="29"/>
      <c r="Q54" s="29"/>
      <c r="R54" s="29"/>
      <c r="S54" s="29">
        <f>COUNTIF(S12:S49,"v")</f>
        <v>2</v>
      </c>
      <c r="T54" s="29"/>
      <c r="U54" s="168"/>
      <c r="V54"/>
    </row>
    <row r="55" spans="1:22" s="32" customFormat="1" ht="12">
      <c r="A55" s="169"/>
      <c r="B55" s="29"/>
      <c r="C55" s="29" t="s">
        <v>13</v>
      </c>
      <c r="D55" s="29"/>
      <c r="E55" s="29"/>
      <c r="F55" s="29"/>
      <c r="G55" s="29"/>
      <c r="H55" s="29"/>
      <c r="I55" s="29"/>
      <c r="J55" s="29"/>
      <c r="K55" s="29">
        <f>COUNTIF(K12:K49,"é")</f>
        <v>11</v>
      </c>
      <c r="L55" s="29"/>
      <c r="M55" s="29"/>
      <c r="N55" s="29"/>
      <c r="O55" s="29">
        <f>COUNTIF(O12:O49,"é")</f>
        <v>10</v>
      </c>
      <c r="P55" s="29"/>
      <c r="Q55" s="29"/>
      <c r="R55" s="29"/>
      <c r="S55" s="29">
        <f>COUNTIF(S12:S50,"é")</f>
        <v>6</v>
      </c>
      <c r="T55" s="29"/>
      <c r="U55" s="7"/>
      <c r="V55" s="7"/>
    </row>
    <row r="56" spans="1:22" s="32" customFormat="1" ht="12">
      <c r="A56" s="169"/>
      <c r="B56" s="29"/>
      <c r="C56" s="29" t="s">
        <v>20</v>
      </c>
      <c r="D56" s="29"/>
      <c r="E56" s="29"/>
      <c r="F56" s="29"/>
      <c r="G56" s="29"/>
      <c r="H56" s="29"/>
      <c r="I56" s="29"/>
      <c r="J56" s="29"/>
      <c r="K56" s="29">
        <f>COUNTIF(K16:K51,"a")</f>
        <v>0</v>
      </c>
      <c r="L56" s="29"/>
      <c r="M56" s="29"/>
      <c r="N56" s="29"/>
      <c r="O56" s="29">
        <f>COUNTIF(O12:O51,"a")</f>
        <v>0</v>
      </c>
      <c r="P56" s="29"/>
      <c r="Q56" s="29"/>
      <c r="R56" s="29"/>
      <c r="S56" s="29">
        <f>COUNTIF(S16:S51,"a")</f>
        <v>0</v>
      </c>
      <c r="T56" s="29"/>
      <c r="U56" s="38"/>
      <c r="V56" s="38"/>
    </row>
    <row r="57" spans="1:22" s="24" customFormat="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8"/>
      <c r="V57" s="38"/>
    </row>
    <row r="58" spans="1:24" s="24" customFormat="1" ht="12">
      <c r="A58" s="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8"/>
      <c r="V58" s="38"/>
      <c r="X58" s="35"/>
    </row>
    <row r="59" spans="1:22" s="24" customFormat="1" ht="36" customHeight="1">
      <c r="A59" s="35"/>
      <c r="B59" s="2" t="s">
        <v>107</v>
      </c>
      <c r="C59" s="165" t="s">
        <v>106</v>
      </c>
      <c r="D59" s="2"/>
      <c r="E59" s="163" t="s">
        <v>112</v>
      </c>
      <c r="F59" s="155" t="s">
        <v>101</v>
      </c>
      <c r="G59" s="2"/>
      <c r="H59" s="149"/>
      <c r="I59" s="149"/>
      <c r="J59" s="149"/>
      <c r="K59" s="149"/>
      <c r="L59" s="149"/>
      <c r="M59" s="2"/>
      <c r="N59" s="2"/>
      <c r="O59" s="149"/>
      <c r="P59" s="149"/>
      <c r="Q59" s="149"/>
      <c r="R59" s="149"/>
      <c r="S59" s="149"/>
      <c r="T59" s="149"/>
      <c r="U59" s="2"/>
      <c r="V59" s="2"/>
    </row>
    <row r="60" spans="1:22" s="24" customFormat="1" ht="42" customHeight="1">
      <c r="A60" s="35"/>
      <c r="B60" s="2"/>
      <c r="C60" s="2" t="s">
        <v>105</v>
      </c>
      <c r="D60" s="2"/>
      <c r="E60" s="2"/>
      <c r="F60" s="164" t="s">
        <v>102</v>
      </c>
      <c r="G60" s="2"/>
      <c r="H60" s="149"/>
      <c r="I60" s="149"/>
      <c r="J60" s="149"/>
      <c r="K60" s="149"/>
      <c r="L60" s="149"/>
      <c r="M60" s="2"/>
      <c r="N60" s="2"/>
      <c r="O60" s="149"/>
      <c r="P60" s="149"/>
      <c r="Q60" s="149"/>
      <c r="R60" s="149"/>
      <c r="S60" s="149"/>
      <c r="T60" s="149"/>
      <c r="U60" s="2"/>
      <c r="V60" s="2"/>
    </row>
    <row r="61" spans="1:22" s="24" customFormat="1" ht="45.75" customHeight="1">
      <c r="A61" s="35"/>
      <c r="B61" s="2"/>
      <c r="C61" s="2"/>
      <c r="D61" s="2"/>
      <c r="E61" s="2"/>
      <c r="F61" s="155" t="s">
        <v>130</v>
      </c>
      <c r="G61" s="2"/>
      <c r="H61" s="149"/>
      <c r="I61" s="149"/>
      <c r="J61" s="149"/>
      <c r="K61" s="149"/>
      <c r="L61" s="149"/>
      <c r="M61" s="2"/>
      <c r="N61" s="2"/>
      <c r="O61" s="149"/>
      <c r="P61" s="149"/>
      <c r="Q61" s="149"/>
      <c r="R61" s="149"/>
      <c r="S61" s="149"/>
      <c r="T61" s="149"/>
      <c r="U61" s="2"/>
      <c r="V61" s="2"/>
    </row>
    <row r="62" spans="1:22" s="24" customFormat="1" ht="34.5" customHeight="1">
      <c r="A62" s="35"/>
      <c r="B62" s="2"/>
      <c r="C62" s="2"/>
      <c r="D62" s="2"/>
      <c r="E62" s="2"/>
      <c r="F62" s="155" t="s">
        <v>103</v>
      </c>
      <c r="G62" s="2"/>
      <c r="H62" s="149"/>
      <c r="I62" s="149"/>
      <c r="J62" s="149"/>
      <c r="K62" s="149"/>
      <c r="L62" s="149"/>
      <c r="M62" s="2"/>
      <c r="N62" s="2"/>
      <c r="O62" s="149"/>
      <c r="P62" s="149"/>
      <c r="Q62" s="149"/>
      <c r="R62" s="149"/>
      <c r="S62" s="149"/>
      <c r="T62" s="149"/>
      <c r="U62" s="2"/>
      <c r="V62" s="2"/>
    </row>
    <row r="63" spans="1:22" s="24" customFormat="1" ht="36">
      <c r="A63" s="35"/>
      <c r="B63" s="2"/>
      <c r="C63" s="2"/>
      <c r="D63" s="2"/>
      <c r="E63" s="2"/>
      <c r="F63" s="164" t="s">
        <v>104</v>
      </c>
      <c r="G63" s="2"/>
      <c r="H63" s="149"/>
      <c r="I63" s="149"/>
      <c r="J63" s="149"/>
      <c r="K63" s="149"/>
      <c r="L63" s="149"/>
      <c r="M63" s="2"/>
      <c r="N63" s="2"/>
      <c r="O63" s="149"/>
      <c r="P63" s="149"/>
      <c r="Q63" s="149"/>
      <c r="R63" s="149"/>
      <c r="S63" s="149"/>
      <c r="T63" s="149"/>
      <c r="U63" s="2"/>
      <c r="V63" s="2"/>
    </row>
    <row r="64" spans="1:22" ht="12.75">
      <c r="A64" s="2"/>
      <c r="U64" s="2"/>
      <c r="V64" s="2"/>
    </row>
    <row r="65" spans="1:22" ht="12.75">
      <c r="A65" s="3"/>
      <c r="U65" s="2"/>
      <c r="V65" s="2"/>
    </row>
    <row r="66" spans="1:22" ht="12.75">
      <c r="A66" s="3"/>
      <c r="U66" s="2"/>
      <c r="V66" s="2"/>
    </row>
    <row r="67" ht="12.75">
      <c r="A67" s="3"/>
    </row>
    <row r="68" ht="12.75">
      <c r="A68" s="1"/>
    </row>
    <row r="69" ht="12.75">
      <c r="A69" s="1"/>
    </row>
  </sheetData>
  <sheetProtection/>
  <mergeCells count="63">
    <mergeCell ref="U50:V50"/>
    <mergeCell ref="C7:N7"/>
    <mergeCell ref="I9:L9"/>
    <mergeCell ref="M9:P9"/>
    <mergeCell ref="Q9:T9"/>
    <mergeCell ref="F8:F9"/>
    <mergeCell ref="D8:D9"/>
    <mergeCell ref="U37:V37"/>
    <mergeCell ref="U38:V38"/>
    <mergeCell ref="U39:V39"/>
    <mergeCell ref="U40:V40"/>
    <mergeCell ref="U44:V44"/>
    <mergeCell ref="U48:V48"/>
    <mergeCell ref="U47:V47"/>
    <mergeCell ref="U31:V31"/>
    <mergeCell ref="U32:V32"/>
    <mergeCell ref="U33:V33"/>
    <mergeCell ref="U34:V34"/>
    <mergeCell ref="U35:V35"/>
    <mergeCell ref="U36:V36"/>
    <mergeCell ref="A2:C2"/>
    <mergeCell ref="B8:B9"/>
    <mergeCell ref="C8:C9"/>
    <mergeCell ref="H8:H9"/>
    <mergeCell ref="A18:C18"/>
    <mergeCell ref="E8:E9"/>
    <mergeCell ref="A8:A9"/>
    <mergeCell ref="A11:C11"/>
    <mergeCell ref="A3:C3"/>
    <mergeCell ref="G8:G9"/>
    <mergeCell ref="D3:T3"/>
    <mergeCell ref="U17:V17"/>
    <mergeCell ref="U12:V12"/>
    <mergeCell ref="U13:V13"/>
    <mergeCell ref="U14:V14"/>
    <mergeCell ref="U15:V15"/>
    <mergeCell ref="I8:T8"/>
    <mergeCell ref="U20:V20"/>
    <mergeCell ref="U21:V21"/>
    <mergeCell ref="U22:V22"/>
    <mergeCell ref="U23:V23"/>
    <mergeCell ref="U24:V24"/>
    <mergeCell ref="U8:V11"/>
    <mergeCell ref="U51:V51"/>
    <mergeCell ref="U52:V52"/>
    <mergeCell ref="U43:V43"/>
    <mergeCell ref="U46:V46"/>
    <mergeCell ref="U49:V49"/>
    <mergeCell ref="U18:V18"/>
    <mergeCell ref="U19:V19"/>
    <mergeCell ref="U28:V28"/>
    <mergeCell ref="U25:V25"/>
    <mergeCell ref="U26:V26"/>
    <mergeCell ref="A40:C40"/>
    <mergeCell ref="A50:C50"/>
    <mergeCell ref="U42:V42"/>
    <mergeCell ref="U41:V41"/>
    <mergeCell ref="U45:V45"/>
    <mergeCell ref="U16:V16"/>
    <mergeCell ref="A32:C32"/>
    <mergeCell ref="U27:V27"/>
    <mergeCell ref="U29:V29"/>
    <mergeCell ref="U30:V30"/>
  </mergeCells>
  <printOptions horizontalCentered="1" verticalCentered="1"/>
  <pageMargins left="0.1968503937007874" right="0.07874015748031496" top="0.2755905511811024" bottom="0.31496062992125984" header="0.5118110236220472" footer="0.2755905511811024"/>
  <pageSetup fitToHeight="1" fitToWidth="1" horizontalDpi="600" verticalDpi="600" orientation="portrait" paperSize="8" scale="96" r:id="rId1"/>
  <headerFooter alignWithMargins="0">
    <oddFooter>&amp;R &amp;P/&amp;N</oddFooter>
  </headerFooter>
  <ignoredErrors>
    <ignoredError sqref="H11 P51 Q40 H18 H32" formula="1"/>
    <ignoredError sqref="I40:J40 T40 R40 G40" formulaRange="1"/>
    <ignoredError sqref="M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Szabolcsi Róbert</dc:creator>
  <cp:keywords/>
  <dc:description/>
  <cp:lastModifiedBy>ME</cp:lastModifiedBy>
  <cp:lastPrinted>2021-11-24T09:13:42Z</cp:lastPrinted>
  <dcterms:created xsi:type="dcterms:W3CDTF">2006-03-29T07:49:40Z</dcterms:created>
  <dcterms:modified xsi:type="dcterms:W3CDTF">2021-11-24T09:52:44Z</dcterms:modified>
  <cp:category/>
  <cp:version/>
  <cp:contentType/>
  <cp:contentStatus/>
</cp:coreProperties>
</file>