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5480" windowHeight="11640" tabRatio="694" activeTab="0"/>
  </bookViews>
  <sheets>
    <sheet name="JÁRMŰINF" sheetId="1" r:id="rId1"/>
    <sheet name="INTELL BER" sheetId="2" r:id="rId2"/>
  </sheets>
  <definedNames/>
  <calcPr fullCalcOnLoad="1"/>
</workbook>
</file>

<file path=xl/sharedStrings.xml><?xml version="1.0" encoding="utf-8"?>
<sst xmlns="http://schemas.openxmlformats.org/spreadsheetml/2006/main" count="324" uniqueCount="152">
  <si>
    <t>Optimum számítási módszerek</t>
  </si>
  <si>
    <t>Rendszer és irányításelmélet</t>
  </si>
  <si>
    <t>Anyagtudomány</t>
  </si>
  <si>
    <t>Hő- és áramlástan válogatott fejezetei</t>
  </si>
  <si>
    <t>Üzleti gazdaságtan</t>
  </si>
  <si>
    <t>Mechatronikai szerkezetek</t>
  </si>
  <si>
    <t>Elektronika</t>
  </si>
  <si>
    <t>Számítógépes tervezőrendszerek</t>
  </si>
  <si>
    <t>Korszerű gyártástechnológia</t>
  </si>
  <si>
    <t>Gépi intelligencia</t>
  </si>
  <si>
    <t>Mérnöki menedzsment-min.biztosítás</t>
  </si>
  <si>
    <t>Járműelektronika</t>
  </si>
  <si>
    <t>Gépjárművek üzeme</t>
  </si>
  <si>
    <t>Intelligens mérnöki rendszerek</t>
  </si>
  <si>
    <t>Természettudományi alapismeretek</t>
  </si>
  <si>
    <t>Gazdasági és humán ismeretek</t>
  </si>
  <si>
    <t>Szakmai törzsanyag</t>
  </si>
  <si>
    <t>Differenciált szakmai ismeretek</t>
  </si>
  <si>
    <t>Mechanika válogatott fejezetei</t>
  </si>
  <si>
    <t>Szab.választható gazd-hum. tantárgy</t>
  </si>
  <si>
    <t>Szab.választható szakmai tantárgy</t>
  </si>
  <si>
    <t>Kötelezően választható**</t>
  </si>
  <si>
    <t>Alternatív járműhajtások</t>
  </si>
  <si>
    <t>Műszaki fizika</t>
  </si>
  <si>
    <t>C++ programozás</t>
  </si>
  <si>
    <t>Beágyazott informatikai rendszerek</t>
  </si>
  <si>
    <t>Intelligens berendezések mechatronikája szakirány</t>
  </si>
  <si>
    <t>Járműinformatikai szakirány</t>
  </si>
  <si>
    <t>Járműdinamika</t>
  </si>
  <si>
    <t>Szemeszterek</t>
  </si>
  <si>
    <t>Tantárgy neve</t>
  </si>
  <si>
    <t>1.</t>
  </si>
  <si>
    <t>2.</t>
  </si>
  <si>
    <t>3.</t>
  </si>
  <si>
    <t>4.</t>
  </si>
  <si>
    <t>ea</t>
  </si>
  <si>
    <t>tgy</t>
  </si>
  <si>
    <t>l</t>
  </si>
  <si>
    <t>k</t>
  </si>
  <si>
    <t>kr</t>
  </si>
  <si>
    <t>v</t>
  </si>
  <si>
    <t>f</t>
  </si>
  <si>
    <t>Vizsga</t>
  </si>
  <si>
    <t>Félévközi jegy</t>
  </si>
  <si>
    <t>Képzési órák 4 félévre mindösszesen:</t>
  </si>
  <si>
    <t>Alkalmazott matematika</t>
  </si>
  <si>
    <t>Mobilszerkezetek mechatronikája</t>
  </si>
  <si>
    <t>Felügyeleti rendszerrek</t>
  </si>
  <si>
    <t>Modellezés és szimuláció</t>
  </si>
  <si>
    <t>Bánki Donát Gépész és Biztonságtechnikai Mérnöki Kar</t>
  </si>
  <si>
    <t>Dr. Palásti Kovács Béla</t>
  </si>
  <si>
    <t>dékán</t>
  </si>
  <si>
    <t xml:space="preserve">Válogatott fejezetek villamosságtanból </t>
  </si>
  <si>
    <t>Műszaki optika</t>
  </si>
  <si>
    <t>Finommechanika</t>
  </si>
  <si>
    <t>Mechatronikai szerkezetek megbizhatósága</t>
  </si>
  <si>
    <t>Budapesti Műszaki Főiskola</t>
  </si>
  <si>
    <t>Mechatronikai Mérnöki mesterképzési szak (MSc)</t>
  </si>
  <si>
    <t>Tanterv</t>
  </si>
  <si>
    <t xml:space="preserve">Záróvizsga tantárgyak: </t>
  </si>
  <si>
    <t xml:space="preserve">Rendszer és irányításelmélet </t>
  </si>
  <si>
    <t>Jelanalíizis érzékelők (aktuátor, szenzor)</t>
  </si>
  <si>
    <t>Intelligens mérnöki renszerek</t>
  </si>
  <si>
    <t>Mechatronikai szerk. megbizhatósága</t>
  </si>
  <si>
    <t>13/17</t>
  </si>
  <si>
    <t>Kötelezően válaszhtató **</t>
  </si>
  <si>
    <t>Szabadon választható szakm.tantárgy</t>
  </si>
  <si>
    <t>Intelligens közlekedési rendszerek</t>
  </si>
  <si>
    <t xml:space="preserve">Közlekedésinformatika 1.2. </t>
  </si>
  <si>
    <t>ESTI    TAGOZAT</t>
  </si>
  <si>
    <t>ESTI  TAGOZAT</t>
  </si>
  <si>
    <t>Óra (ea-tgy-lgy), köv. és kredit összesen:</t>
  </si>
  <si>
    <t xml:space="preserve">Előtan. </t>
  </si>
  <si>
    <t>Képzési órák heti/4 félév mindösszesen</t>
  </si>
  <si>
    <t>Félévi órák/ hét összesen:</t>
  </si>
  <si>
    <t>kr.</t>
  </si>
  <si>
    <t>Óra (ea-tgy-lgy), köv.  és kredit összesen:</t>
  </si>
  <si>
    <t>Kredit összesen</t>
  </si>
  <si>
    <t xml:space="preserve">Intelligens berendezések I-II. </t>
  </si>
  <si>
    <t>Előtan.</t>
  </si>
  <si>
    <t>Jelanalízis, érzékelők (aktuátor,szenzor)</t>
  </si>
  <si>
    <t>**Kötelezően választható</t>
  </si>
  <si>
    <t xml:space="preserve">**Kötelezően választható </t>
  </si>
  <si>
    <t xml:space="preserve">Mechatronikai szerkezetek </t>
  </si>
  <si>
    <t xml:space="preserve">Az előadások/gyakorlatok/laborok lebontása </t>
  </si>
  <si>
    <t>egy tankör esetén az oktató beosztása szerint.</t>
  </si>
  <si>
    <t>Ssz</t>
  </si>
  <si>
    <t>Kód</t>
  </si>
  <si>
    <t>NIMAM11NEC</t>
  </si>
  <si>
    <t>NIMOP11NEC</t>
  </si>
  <si>
    <t>NIRIN11NEC</t>
  </si>
  <si>
    <t>NIMMO12NEC</t>
  </si>
  <si>
    <t>NIMMR14NEC</t>
  </si>
  <si>
    <t>NIMST12NEC</t>
  </si>
  <si>
    <t>NIMMS13NEC</t>
  </si>
  <si>
    <t>NIMGI13NEC</t>
  </si>
  <si>
    <t>NIMRI12NEC</t>
  </si>
  <si>
    <t>NIMJD13NEC</t>
  </si>
  <si>
    <t>NIMMB14NEC</t>
  </si>
  <si>
    <t>KMEEL12NEC</t>
  </si>
  <si>
    <t>KMEFM12NEC</t>
  </si>
  <si>
    <t>KMEMF11NEC</t>
  </si>
  <si>
    <t>KHTJE12NEC</t>
  </si>
  <si>
    <t>Ssz.</t>
  </si>
  <si>
    <t>BGBME11NEC</t>
  </si>
  <si>
    <t>BGRHA12NEC</t>
  </si>
  <si>
    <t>BAGAT12NEC</t>
  </si>
  <si>
    <t>BAGMS12NEC</t>
  </si>
  <si>
    <t>KMEJE13NEC</t>
  </si>
  <si>
    <t>BGRGU14NEC</t>
  </si>
  <si>
    <t>KMEAJ14NEC</t>
  </si>
  <si>
    <t>BGBIB13NEC</t>
  </si>
  <si>
    <t>BGBIB24NEC</t>
  </si>
  <si>
    <t>Intelligens berendezések I.</t>
  </si>
  <si>
    <t>Intelligens berendezések II.</t>
  </si>
  <si>
    <t>Közlekedésinformatika I.</t>
  </si>
  <si>
    <t>Közlekedésinformatika  II.</t>
  </si>
  <si>
    <t>Diplomamunka+ip.gyak.+projektm.I.</t>
  </si>
  <si>
    <t>Diplomamunka+ip.gyak.+projektm.II.</t>
  </si>
  <si>
    <t>KMEDT13NEC</t>
  </si>
  <si>
    <t>BGRDT24NEC</t>
  </si>
  <si>
    <t>Diplomamunka+ip.gyak+projektm. I.</t>
  </si>
  <si>
    <t>Diplomamunka+ip.gyak+projektm.II.</t>
  </si>
  <si>
    <t>GSVUG12NEC</t>
  </si>
  <si>
    <t>GSVMM13NEC</t>
  </si>
  <si>
    <t>BGBFR14NEC</t>
  </si>
  <si>
    <t>NSTCP14NEC</t>
  </si>
  <si>
    <t>NSTKR14NEC</t>
  </si>
  <si>
    <t>NSTDP24NEC</t>
  </si>
  <si>
    <t>NSTDT13NEC</t>
  </si>
  <si>
    <t>NSTKI13NEC</t>
  </si>
  <si>
    <t>NSTKI24NEC</t>
  </si>
  <si>
    <t>BGRMO13NEC</t>
  </si>
  <si>
    <t>BGRKG14NEC</t>
  </si>
  <si>
    <t>Intelligens épületek</t>
  </si>
  <si>
    <t>BGRIE14NEC</t>
  </si>
  <si>
    <t>12/16/17</t>
  </si>
  <si>
    <t>Járműbiztonság és felügyelet</t>
  </si>
  <si>
    <t>BGRJF14NEC</t>
  </si>
  <si>
    <t>(BBOSVM1NEC)</t>
  </si>
  <si>
    <t>(BBOSVM2NEC)</t>
  </si>
  <si>
    <t>(BBOKVM1NEC)</t>
  </si>
  <si>
    <t>(BBOSVM3NEC)</t>
  </si>
  <si>
    <t>(BTOSVM1NEC)</t>
  </si>
  <si>
    <t>(BTOSVM2NEC)</t>
  </si>
  <si>
    <t>(BTOKVM1NEC)</t>
  </si>
  <si>
    <t>(BTOSVM3NEC)</t>
  </si>
  <si>
    <t>A zárójeles tárgykódok kizárólag kreditátviteli kérelemhez !!!!</t>
  </si>
  <si>
    <r>
      <t>BGR</t>
    </r>
    <r>
      <rPr>
        <sz val="10"/>
        <rFont val="Arial"/>
        <family val="0"/>
      </rPr>
      <t>VI11NEC</t>
    </r>
  </si>
  <si>
    <t>Szab.választható  term.tud. tantárgy*</t>
  </si>
  <si>
    <t>*Mechatronika és Természettudományok</t>
  </si>
  <si>
    <t>BGRMT1VNEC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</si>
</sst>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mmm/yyyy"/>
    <numFmt numFmtId="168" formatCode="0.0"/>
    <numFmt numFmtId="169" formatCode="0.0%"/>
    <numFmt numFmtId="170" formatCode="[$-40E]yyyy\.\ mmmm\ d\."/>
  </numFmts>
  <fonts count="1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10"/>
      <color indexed="16"/>
      <name val="Arial"/>
      <family val="0"/>
    </font>
    <font>
      <u val="single"/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sz val="11"/>
      <name val="Times New Roman"/>
      <family val="1"/>
    </font>
    <font>
      <sz val="10"/>
      <color indexed="48"/>
      <name val="Arial"/>
      <family val="0"/>
    </font>
    <font>
      <b/>
      <sz val="10"/>
      <color indexed="10"/>
      <name val="Arial"/>
      <family val="2"/>
    </font>
    <font>
      <sz val="10"/>
      <color indexed="17"/>
      <name val="Arial"/>
      <family val="0"/>
    </font>
    <font>
      <sz val="9"/>
      <color indexed="17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2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2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2" borderId="7" xfId="0" applyFont="1" applyFill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6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9" xfId="0" applyFont="1" applyFill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/>
    </xf>
    <xf numFmtId="0" fontId="0" fillId="0" borderId="5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/>
    </xf>
    <xf numFmtId="0" fontId="0" fillId="0" borderId="5" xfId="0" applyFont="1" applyFill="1" applyBorder="1" applyAlignment="1">
      <alignment horizontal="right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/>
    </xf>
    <xf numFmtId="0" fontId="2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8" xfId="0" applyFont="1" applyBorder="1" applyAlignment="1">
      <alignment/>
    </xf>
    <xf numFmtId="0" fontId="2" fillId="0" borderId="4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1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Border="1" applyAlignment="1">
      <alignment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right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5" xfId="0" applyFont="1" applyFill="1" applyBorder="1" applyAlignment="1">
      <alignment horizontal="right" vertical="center" wrapText="1"/>
    </xf>
    <xf numFmtId="0" fontId="0" fillId="0" borderId="1" xfId="0" applyFont="1" applyBorder="1" applyAlignment="1">
      <alignment horizontal="right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right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right"/>
    </xf>
    <xf numFmtId="0" fontId="2" fillId="2" borderId="27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right"/>
    </xf>
    <xf numFmtId="0" fontId="0" fillId="0" borderId="5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/>
    </xf>
    <xf numFmtId="0" fontId="2" fillId="0" borderId="44" xfId="0" applyFont="1" applyFill="1" applyBorder="1" applyAlignment="1">
      <alignment/>
    </xf>
    <xf numFmtId="0" fontId="0" fillId="0" borderId="3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45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2" fillId="2" borderId="39" xfId="0" applyFont="1" applyFill="1" applyBorder="1" applyAlignment="1">
      <alignment/>
    </xf>
    <xf numFmtId="0" fontId="2" fillId="2" borderId="35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/>
    </xf>
    <xf numFmtId="0" fontId="2" fillId="0" borderId="35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/>
    </xf>
    <xf numFmtId="0" fontId="2" fillId="0" borderId="3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/>
    </xf>
    <xf numFmtId="0" fontId="2" fillId="0" borderId="7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0" fillId="0" borderId="3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9" fillId="2" borderId="7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/>
    </xf>
    <xf numFmtId="0" fontId="10" fillId="0" borderId="24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9" fillId="2" borderId="7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/>
    </xf>
    <xf numFmtId="0" fontId="10" fillId="0" borderId="1" xfId="0" applyFont="1" applyFill="1" applyBorder="1" applyAlignment="1">
      <alignment/>
    </xf>
    <xf numFmtId="0" fontId="9" fillId="2" borderId="23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/>
    </xf>
    <xf numFmtId="0" fontId="9" fillId="2" borderId="1" xfId="0" applyFont="1" applyFill="1" applyBorder="1" applyAlignment="1">
      <alignment horizontal="left" vertical="center"/>
    </xf>
    <xf numFmtId="0" fontId="10" fillId="2" borderId="24" xfId="0" applyFont="1" applyFill="1" applyBorder="1" applyAlignment="1">
      <alignment/>
    </xf>
    <xf numFmtId="0" fontId="9" fillId="0" borderId="44" xfId="0" applyFont="1" applyFill="1" applyBorder="1" applyAlignment="1">
      <alignment/>
    </xf>
    <xf numFmtId="0" fontId="9" fillId="0" borderId="46" xfId="0" applyFont="1" applyFill="1" applyBorder="1" applyAlignment="1">
      <alignment/>
    </xf>
    <xf numFmtId="0" fontId="9" fillId="2" borderId="39" xfId="0" applyFont="1" applyFill="1" applyBorder="1" applyAlignment="1">
      <alignment/>
    </xf>
    <xf numFmtId="0" fontId="9" fillId="0" borderId="39" xfId="0" applyFont="1" applyFill="1" applyBorder="1" applyAlignment="1">
      <alignment/>
    </xf>
    <xf numFmtId="0" fontId="9" fillId="0" borderId="41" xfId="0" applyFont="1" applyFill="1" applyBorder="1" applyAlignment="1">
      <alignment/>
    </xf>
    <xf numFmtId="0" fontId="9" fillId="0" borderId="7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0" fillId="0" borderId="25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9" fillId="2" borderId="7" xfId="0" applyFont="1" applyFill="1" applyBorder="1" applyAlignment="1">
      <alignment horizontal="left" vertical="center"/>
    </xf>
    <xf numFmtId="0" fontId="10" fillId="0" borderId="20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24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9" fillId="2" borderId="7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/>
    </xf>
    <xf numFmtId="0" fontId="11" fillId="0" borderId="24" xfId="0" applyFont="1" applyBorder="1" applyAlignment="1">
      <alignment/>
    </xf>
    <xf numFmtId="0" fontId="10" fillId="0" borderId="1" xfId="0" applyFont="1" applyFill="1" applyBorder="1" applyAlignment="1">
      <alignment/>
    </xf>
    <xf numFmtId="0" fontId="10" fillId="0" borderId="48" xfId="0" applyFont="1" applyFill="1" applyBorder="1" applyAlignment="1">
      <alignment/>
    </xf>
    <xf numFmtId="0" fontId="9" fillId="0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/>
    </xf>
    <xf numFmtId="0" fontId="10" fillId="2" borderId="45" xfId="0" applyFont="1" applyFill="1" applyBorder="1" applyAlignment="1">
      <alignment/>
    </xf>
    <xf numFmtId="0" fontId="9" fillId="2" borderId="5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/>
    </xf>
    <xf numFmtId="0" fontId="0" fillId="0" borderId="1" xfId="0" applyFont="1" applyFill="1" applyBorder="1" applyAlignment="1">
      <alignment horizontal="right" vertical="center"/>
    </xf>
    <xf numFmtId="0" fontId="0" fillId="0" borderId="23" xfId="0" applyFont="1" applyFill="1" applyBorder="1" applyAlignment="1">
      <alignment/>
    </xf>
    <xf numFmtId="0" fontId="2" fillId="2" borderId="7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3" xfId="0" applyFont="1" applyFill="1" applyBorder="1" applyAlignment="1">
      <alignment horizontal="right"/>
    </xf>
    <xf numFmtId="0" fontId="0" fillId="0" borderId="29" xfId="0" applyFont="1" applyFill="1" applyBorder="1" applyAlignment="1">
      <alignment/>
    </xf>
    <xf numFmtId="0" fontId="0" fillId="0" borderId="4" xfId="0" applyFont="1" applyFill="1" applyBorder="1" applyAlignment="1">
      <alignment horizontal="right"/>
    </xf>
    <xf numFmtId="0" fontId="0" fillId="0" borderId="42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16" xfId="0" applyFont="1" applyFill="1" applyBorder="1" applyAlignment="1">
      <alignment horizontal="right"/>
    </xf>
    <xf numFmtId="0" fontId="0" fillId="0" borderId="5" xfId="0" applyNumberFormat="1" applyFont="1" applyFill="1" applyBorder="1" applyAlignment="1">
      <alignment horizontal="right"/>
    </xf>
    <xf numFmtId="0" fontId="0" fillId="0" borderId="0" xfId="0" applyNumberFormat="1" applyAlignment="1">
      <alignment/>
    </xf>
    <xf numFmtId="0" fontId="0" fillId="0" borderId="5" xfId="0" applyNumberFormat="1" applyFont="1" applyFill="1" applyBorder="1" applyAlignment="1">
      <alignment horizontal="right"/>
    </xf>
    <xf numFmtId="0" fontId="0" fillId="0" borderId="41" xfId="0" applyFont="1" applyBorder="1" applyAlignment="1">
      <alignment/>
    </xf>
    <xf numFmtId="0" fontId="14" fillId="0" borderId="0" xfId="0" applyFont="1" applyFill="1" applyBorder="1" applyAlignment="1">
      <alignment horizontal="left"/>
    </xf>
    <xf numFmtId="0" fontId="0" fillId="0" borderId="49" xfId="0" applyFont="1" applyFill="1" applyBorder="1" applyAlignment="1">
      <alignment horizontal="left" shrinkToFit="1"/>
    </xf>
    <xf numFmtId="0" fontId="0" fillId="0" borderId="50" xfId="0" applyFont="1" applyFill="1" applyBorder="1" applyAlignment="1">
      <alignment horizontal="left" shrinkToFit="1"/>
    </xf>
    <xf numFmtId="0" fontId="0" fillId="0" borderId="46" xfId="0" applyFont="1" applyFill="1" applyBorder="1" applyAlignment="1">
      <alignment horizontal="left" shrinkToFit="1"/>
    </xf>
    <xf numFmtId="0" fontId="14" fillId="0" borderId="47" xfId="0" applyFont="1" applyFill="1" applyBorder="1" applyAlignment="1">
      <alignment horizontal="left" shrinkToFit="1"/>
    </xf>
    <xf numFmtId="0" fontId="0" fillId="0" borderId="41" xfId="0" applyFont="1" applyFill="1" applyBorder="1" applyAlignment="1">
      <alignment horizontal="center" shrinkToFit="1"/>
    </xf>
    <xf numFmtId="0" fontId="0" fillId="0" borderId="51" xfId="0" applyFont="1" applyFill="1" applyBorder="1" applyAlignment="1">
      <alignment horizontal="left" shrinkToFit="1"/>
    </xf>
    <xf numFmtId="0" fontId="0" fillId="0" borderId="47" xfId="0" applyFont="1" applyFill="1" applyBorder="1" applyAlignment="1">
      <alignment horizontal="left" shrinkToFit="1"/>
    </xf>
    <xf numFmtId="0" fontId="0" fillId="0" borderId="1" xfId="0" applyFont="1" applyFill="1" applyBorder="1" applyAlignment="1">
      <alignment horizontal="left" shrinkToFit="1"/>
    </xf>
    <xf numFmtId="0" fontId="0" fillId="0" borderId="1" xfId="0" applyFont="1" applyFill="1" applyBorder="1" applyAlignment="1">
      <alignment horizontal="center" shrinkToFit="1"/>
    </xf>
    <xf numFmtId="0" fontId="0" fillId="0" borderId="46" xfId="0" applyFont="1" applyFill="1" applyBorder="1" applyAlignment="1">
      <alignment horizontal="center" shrinkToFit="1"/>
    </xf>
    <xf numFmtId="0" fontId="0" fillId="0" borderId="51" xfId="0" applyFont="1" applyFill="1" applyBorder="1" applyAlignment="1">
      <alignment horizontal="center" shrinkToFit="1"/>
    </xf>
    <xf numFmtId="0" fontId="0" fillId="0" borderId="52" xfId="0" applyBorder="1" applyAlignment="1">
      <alignment shrinkToFit="1"/>
    </xf>
    <xf numFmtId="0" fontId="0" fillId="0" borderId="49" xfId="0" applyFont="1" applyFill="1" applyBorder="1" applyAlignment="1">
      <alignment shrinkToFit="1"/>
    </xf>
    <xf numFmtId="0" fontId="13" fillId="0" borderId="0" xfId="0" applyFont="1" applyFill="1" applyAlignment="1">
      <alignment shrinkToFit="1"/>
    </xf>
    <xf numFmtId="0" fontId="0" fillId="0" borderId="50" xfId="0" applyFont="1" applyFill="1" applyBorder="1" applyAlignment="1">
      <alignment shrinkToFit="1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53" xfId="0" applyFont="1" applyFill="1" applyBorder="1" applyAlignment="1">
      <alignment horizontal="center" shrinkToFit="1"/>
    </xf>
    <xf numFmtId="0" fontId="0" fillId="0" borderId="50" xfId="0" applyFont="1" applyFill="1" applyBorder="1" applyAlignment="1">
      <alignment shrinkToFit="1"/>
    </xf>
    <xf numFmtId="0" fontId="0" fillId="0" borderId="50" xfId="0" applyFont="1" applyFill="1" applyBorder="1" applyAlignment="1">
      <alignment horizontal="left" shrinkToFit="1"/>
    </xf>
    <xf numFmtId="0" fontId="0" fillId="0" borderId="50" xfId="0" applyFont="1" applyFill="1" applyBorder="1" applyAlignment="1">
      <alignment horizontal="center" shrinkToFit="1"/>
    </xf>
    <xf numFmtId="0" fontId="0" fillId="0" borderId="49" xfId="0" applyFont="1" applyFill="1" applyBorder="1" applyAlignment="1">
      <alignment horizontal="center" shrinkToFit="1"/>
    </xf>
    <xf numFmtId="0" fontId="15" fillId="0" borderId="46" xfId="0" applyFont="1" applyFill="1" applyBorder="1" applyAlignment="1">
      <alignment horizontal="left" shrinkToFit="1"/>
    </xf>
    <xf numFmtId="0" fontId="0" fillId="2" borderId="41" xfId="0" applyFont="1" applyFill="1" applyBorder="1" applyAlignment="1">
      <alignment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4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left" shrinkToFit="1"/>
    </xf>
    <xf numFmtId="0" fontId="2" fillId="0" borderId="57" xfId="0" applyFont="1" applyFill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/>
    </xf>
    <xf numFmtId="0" fontId="0" fillId="0" borderId="41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7" fillId="0" borderId="40" xfId="0" applyFont="1" applyFill="1" applyBorder="1" applyAlignment="1">
      <alignment/>
    </xf>
    <xf numFmtId="0" fontId="17" fillId="0" borderId="1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/>
    </xf>
    <xf numFmtId="0" fontId="3" fillId="0" borderId="41" xfId="0" applyFon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52" xfId="0" applyBorder="1" applyAlignment="1">
      <alignment/>
    </xf>
    <xf numFmtId="0" fontId="0" fillId="0" borderId="8" xfId="0" applyBorder="1" applyAlignment="1">
      <alignment/>
    </xf>
    <xf numFmtId="0" fontId="0" fillId="0" borderId="57" xfId="0" applyBorder="1" applyAlignment="1">
      <alignment/>
    </xf>
    <xf numFmtId="0" fontId="2" fillId="0" borderId="41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0" borderId="58" xfId="0" applyBorder="1" applyAlignment="1">
      <alignment horizontal="center"/>
    </xf>
    <xf numFmtId="0" fontId="2" fillId="0" borderId="4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2" fillId="0" borderId="41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AB70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14.28125" style="230" customWidth="1"/>
    <col min="3" max="3" width="33.140625" style="0" customWidth="1"/>
    <col min="4" max="4" width="4.7109375" style="0" customWidth="1"/>
    <col min="5" max="5" width="5.140625" style="0" customWidth="1"/>
    <col min="6" max="6" width="4.00390625" style="0" customWidth="1"/>
    <col min="7" max="7" width="3.7109375" style="0" customWidth="1"/>
    <col min="8" max="8" width="4.140625" style="0" customWidth="1"/>
    <col min="9" max="9" width="3.8515625" style="0" customWidth="1"/>
    <col min="10" max="10" width="4.00390625" style="0" customWidth="1"/>
    <col min="11" max="11" width="3.57421875" style="0" customWidth="1"/>
    <col min="12" max="12" width="3.8515625" style="0" customWidth="1"/>
    <col min="13" max="13" width="4.57421875" style="0" customWidth="1"/>
    <col min="14" max="14" width="4.421875" style="0" customWidth="1"/>
    <col min="15" max="15" width="4.140625" style="0" customWidth="1"/>
    <col min="16" max="16" width="4.00390625" style="0" customWidth="1"/>
    <col min="17" max="18" width="4.140625" style="0" customWidth="1"/>
    <col min="19" max="19" width="4.57421875" style="0" customWidth="1"/>
    <col min="20" max="20" width="4.140625" style="0" customWidth="1"/>
    <col min="21" max="21" width="3.8515625" style="0" customWidth="1"/>
    <col min="22" max="22" width="4.00390625" style="0" customWidth="1"/>
    <col min="23" max="23" width="3.57421875" style="0" customWidth="1"/>
    <col min="24" max="24" width="10.140625" style="0" customWidth="1"/>
    <col min="25" max="25" width="11.57421875" style="0" bestFit="1" customWidth="1"/>
  </cols>
  <sheetData>
    <row r="1" spans="1:24" ht="12.75">
      <c r="A1" s="95"/>
      <c r="B1" s="98"/>
      <c r="C1" s="99" t="s">
        <v>56</v>
      </c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1"/>
      <c r="T1" s="102"/>
      <c r="U1" s="102"/>
      <c r="V1" s="102"/>
      <c r="W1" s="102"/>
      <c r="X1" s="103"/>
    </row>
    <row r="2" spans="1:24" ht="12.75">
      <c r="A2" s="95"/>
      <c r="B2" s="98"/>
      <c r="C2" s="99" t="s">
        <v>49</v>
      </c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21"/>
    </row>
    <row r="3" spans="1:24" ht="12.75">
      <c r="A3" s="95"/>
      <c r="B3" s="98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21"/>
    </row>
    <row r="4" spans="1:24" ht="12.75">
      <c r="A4" s="95"/>
      <c r="B4" s="98"/>
      <c r="C4" s="99" t="s">
        <v>57</v>
      </c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99" t="s">
        <v>27</v>
      </c>
      <c r="R4" s="99"/>
      <c r="S4" s="99"/>
      <c r="T4" s="99"/>
      <c r="U4" s="99"/>
      <c r="V4" s="99"/>
      <c r="W4" s="99"/>
      <c r="X4" s="5"/>
    </row>
    <row r="5" spans="1:24" ht="13.5" thickBot="1">
      <c r="A5" s="288" t="s">
        <v>147</v>
      </c>
      <c r="C5" s="99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99"/>
      <c r="R5" s="99"/>
      <c r="S5" s="99"/>
      <c r="T5" s="99" t="s">
        <v>70</v>
      </c>
      <c r="U5" s="99"/>
      <c r="V5" s="99"/>
      <c r="W5" s="99"/>
      <c r="X5" s="6"/>
    </row>
    <row r="6" spans="1:24" ht="18.75" thickBot="1">
      <c r="A6" s="337" t="s">
        <v>58</v>
      </c>
      <c r="B6" s="338"/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  <c r="P6" s="338"/>
      <c r="Q6" s="338"/>
      <c r="R6" s="338"/>
      <c r="S6" s="338"/>
      <c r="T6" s="338"/>
      <c r="U6" s="338"/>
      <c r="V6" s="338"/>
      <c r="W6" s="338"/>
      <c r="X6" s="339"/>
    </row>
    <row r="7" spans="1:24" ht="13.5" thickBot="1">
      <c r="A7" s="340"/>
      <c r="B7" s="340"/>
      <c r="C7" s="341"/>
      <c r="D7" s="342" t="s">
        <v>29</v>
      </c>
      <c r="E7" s="343"/>
      <c r="F7" s="343"/>
      <c r="G7" s="343"/>
      <c r="H7" s="343"/>
      <c r="I7" s="343"/>
      <c r="J7" s="343"/>
      <c r="K7" s="343"/>
      <c r="L7" s="343"/>
      <c r="M7" s="343"/>
      <c r="N7" s="343"/>
      <c r="O7" s="343"/>
      <c r="P7" s="343"/>
      <c r="Q7" s="343"/>
      <c r="R7" s="343"/>
      <c r="S7" s="343"/>
      <c r="T7" s="343"/>
      <c r="U7" s="343"/>
      <c r="V7" s="343"/>
      <c r="W7" s="344"/>
      <c r="X7" s="7"/>
    </row>
    <row r="8" spans="1:24" ht="12.75">
      <c r="A8" s="345" t="s">
        <v>103</v>
      </c>
      <c r="B8" s="347" t="s">
        <v>87</v>
      </c>
      <c r="C8" s="347" t="s">
        <v>30</v>
      </c>
      <c r="D8" s="350" t="s">
        <v>31</v>
      </c>
      <c r="E8" s="351"/>
      <c r="F8" s="351"/>
      <c r="G8" s="351"/>
      <c r="H8" s="352"/>
      <c r="I8" s="350" t="s">
        <v>32</v>
      </c>
      <c r="J8" s="351"/>
      <c r="K8" s="351"/>
      <c r="L8" s="351"/>
      <c r="M8" s="352"/>
      <c r="N8" s="350" t="s">
        <v>33</v>
      </c>
      <c r="O8" s="351"/>
      <c r="P8" s="351"/>
      <c r="Q8" s="351"/>
      <c r="R8" s="352"/>
      <c r="S8" s="350" t="s">
        <v>34</v>
      </c>
      <c r="T8" s="351"/>
      <c r="U8" s="351"/>
      <c r="V8" s="351"/>
      <c r="W8" s="352"/>
      <c r="X8" s="7"/>
    </row>
    <row r="9" spans="1:24" ht="13.5" thickBot="1">
      <c r="A9" s="346"/>
      <c r="B9" s="348"/>
      <c r="C9" s="349"/>
      <c r="D9" s="110" t="s">
        <v>35</v>
      </c>
      <c r="E9" s="111" t="s">
        <v>36</v>
      </c>
      <c r="F9" s="111" t="s">
        <v>37</v>
      </c>
      <c r="G9" s="111" t="s">
        <v>38</v>
      </c>
      <c r="H9" s="112" t="s">
        <v>39</v>
      </c>
      <c r="I9" s="110" t="s">
        <v>35</v>
      </c>
      <c r="J9" s="111" t="s">
        <v>36</v>
      </c>
      <c r="K9" s="111" t="s">
        <v>37</v>
      </c>
      <c r="L9" s="111" t="s">
        <v>38</v>
      </c>
      <c r="M9" s="112" t="s">
        <v>39</v>
      </c>
      <c r="N9" s="110" t="s">
        <v>35</v>
      </c>
      <c r="O9" s="111" t="s">
        <v>36</v>
      </c>
      <c r="P9" s="111" t="s">
        <v>37</v>
      </c>
      <c r="Q9" s="111" t="s">
        <v>38</v>
      </c>
      <c r="R9" s="112" t="s">
        <v>39</v>
      </c>
      <c r="S9" s="110" t="s">
        <v>35</v>
      </c>
      <c r="T9" s="111" t="s">
        <v>36</v>
      </c>
      <c r="U9" s="111" t="s">
        <v>37</v>
      </c>
      <c r="V9" s="111" t="s">
        <v>38</v>
      </c>
      <c r="W9" s="112" t="s">
        <v>39</v>
      </c>
      <c r="X9" s="113" t="s">
        <v>72</v>
      </c>
    </row>
    <row r="10" spans="1:24" ht="13.5" thickBot="1">
      <c r="A10" s="353"/>
      <c r="B10" s="354"/>
      <c r="C10" s="257" t="s">
        <v>14</v>
      </c>
      <c r="D10" s="115">
        <f>SUM(D11:D18)</f>
        <v>7</v>
      </c>
      <c r="E10" s="116">
        <f>SUM(E11:E18)</f>
        <v>3</v>
      </c>
      <c r="F10" s="116">
        <f>SUM(F11:F18)</f>
        <v>1</v>
      </c>
      <c r="G10" s="116"/>
      <c r="H10" s="117">
        <f>SUM(H11:H18)</f>
        <v>25</v>
      </c>
      <c r="I10" s="115">
        <f>SUM(I11:I18)</f>
        <v>2</v>
      </c>
      <c r="J10" s="116">
        <f>SUM(J11:J18)</f>
        <v>0</v>
      </c>
      <c r="K10" s="116">
        <f>SUM(K11:K18)</f>
        <v>1</v>
      </c>
      <c r="L10" s="116"/>
      <c r="M10" s="117">
        <f>SUM(M11:M18)</f>
        <v>5</v>
      </c>
      <c r="N10" s="115">
        <f>SUM(N11:N18)</f>
        <v>0</v>
      </c>
      <c r="O10" s="116">
        <f>SUM(O11:O18)</f>
        <v>0</v>
      </c>
      <c r="P10" s="116">
        <f>SUM(P11:P18)</f>
        <v>0</v>
      </c>
      <c r="Q10" s="116"/>
      <c r="R10" s="117">
        <f>SUM(R11:R18)</f>
        <v>0</v>
      </c>
      <c r="S10" s="115">
        <f>SUM(S11:S18)</f>
        <v>0</v>
      </c>
      <c r="T10" s="116">
        <f>SUM(T11:T18)</f>
        <v>0</v>
      </c>
      <c r="U10" s="116">
        <f>SUM(U11:U18)</f>
        <v>0</v>
      </c>
      <c r="V10" s="116"/>
      <c r="W10" s="117">
        <f>SUM(W11:W18)</f>
        <v>0</v>
      </c>
      <c r="X10" s="8"/>
    </row>
    <row r="11" spans="1:24" ht="12.75">
      <c r="A11" s="30">
        <v>1</v>
      </c>
      <c r="B11" s="289" t="s">
        <v>88</v>
      </c>
      <c r="C11" s="258" t="s">
        <v>45</v>
      </c>
      <c r="D11" s="118">
        <v>2</v>
      </c>
      <c r="E11" s="119">
        <v>1</v>
      </c>
      <c r="F11" s="119">
        <v>0</v>
      </c>
      <c r="G11" s="119" t="s">
        <v>40</v>
      </c>
      <c r="H11" s="120">
        <v>8</v>
      </c>
      <c r="I11" s="121"/>
      <c r="J11" s="122"/>
      <c r="K11" s="122"/>
      <c r="L11" s="122"/>
      <c r="M11" s="123"/>
      <c r="N11" s="121"/>
      <c r="O11" s="122"/>
      <c r="P11" s="122"/>
      <c r="Q11" s="122"/>
      <c r="R11" s="123"/>
      <c r="S11" s="121"/>
      <c r="T11" s="122"/>
      <c r="U11" s="122"/>
      <c r="V11" s="122"/>
      <c r="W11" s="123"/>
      <c r="X11" s="124"/>
    </row>
    <row r="12" spans="1:24" ht="12.75">
      <c r="A12" s="77">
        <v>2</v>
      </c>
      <c r="B12" s="290" t="s">
        <v>89</v>
      </c>
      <c r="C12" s="259" t="s">
        <v>0</v>
      </c>
      <c r="D12" s="125">
        <v>1</v>
      </c>
      <c r="E12" s="126">
        <v>0</v>
      </c>
      <c r="F12" s="126">
        <v>1</v>
      </c>
      <c r="G12" s="126" t="s">
        <v>41</v>
      </c>
      <c r="H12" s="127">
        <v>4</v>
      </c>
      <c r="I12" s="128"/>
      <c r="J12" s="129"/>
      <c r="K12" s="129"/>
      <c r="L12" s="129"/>
      <c r="M12" s="130"/>
      <c r="N12" s="125"/>
      <c r="O12" s="126"/>
      <c r="P12" s="126"/>
      <c r="Q12" s="126"/>
      <c r="R12" s="127"/>
      <c r="S12" s="125"/>
      <c r="T12" s="126"/>
      <c r="U12" s="126"/>
      <c r="V12" s="126"/>
      <c r="W12" s="127"/>
      <c r="X12" s="131"/>
    </row>
    <row r="13" spans="1:24" ht="12.75">
      <c r="A13" s="77">
        <v>3</v>
      </c>
      <c r="B13" s="290" t="s">
        <v>101</v>
      </c>
      <c r="C13" s="260" t="s">
        <v>23</v>
      </c>
      <c r="D13" s="128">
        <v>1</v>
      </c>
      <c r="E13" s="129">
        <v>0</v>
      </c>
      <c r="F13" s="129">
        <v>0</v>
      </c>
      <c r="G13" s="129" t="s">
        <v>41</v>
      </c>
      <c r="H13" s="130">
        <v>3</v>
      </c>
      <c r="I13" s="128"/>
      <c r="J13" s="129"/>
      <c r="K13" s="129"/>
      <c r="L13" s="129"/>
      <c r="M13" s="130"/>
      <c r="N13" s="125"/>
      <c r="O13" s="126"/>
      <c r="P13" s="126"/>
      <c r="Q13" s="126"/>
      <c r="R13" s="127"/>
      <c r="S13" s="125"/>
      <c r="T13" s="126"/>
      <c r="U13" s="126"/>
      <c r="V13" s="126"/>
      <c r="W13" s="127"/>
      <c r="X13" s="18"/>
    </row>
    <row r="14" spans="1:24" ht="12.75">
      <c r="A14" s="77">
        <v>4</v>
      </c>
      <c r="B14" s="291" t="s">
        <v>104</v>
      </c>
      <c r="C14" s="260" t="s">
        <v>18</v>
      </c>
      <c r="D14" s="128">
        <v>1</v>
      </c>
      <c r="E14" s="129">
        <v>1</v>
      </c>
      <c r="F14" s="129">
        <v>0</v>
      </c>
      <c r="G14" s="129" t="s">
        <v>40</v>
      </c>
      <c r="H14" s="130">
        <v>4</v>
      </c>
      <c r="I14" s="125"/>
      <c r="J14" s="126"/>
      <c r="K14" s="126"/>
      <c r="L14" s="126"/>
      <c r="M14" s="127"/>
      <c r="N14" s="125"/>
      <c r="O14" s="126"/>
      <c r="P14" s="126"/>
      <c r="Q14" s="126"/>
      <c r="R14" s="127"/>
      <c r="S14" s="125"/>
      <c r="T14" s="126"/>
      <c r="U14" s="126"/>
      <c r="V14" s="126"/>
      <c r="W14" s="127"/>
      <c r="X14" s="132"/>
    </row>
    <row r="15" spans="1:24" ht="12.75">
      <c r="A15" s="77">
        <v>5</v>
      </c>
      <c r="B15" s="310" t="s">
        <v>148</v>
      </c>
      <c r="C15" s="260" t="s">
        <v>52</v>
      </c>
      <c r="D15" s="128">
        <v>1</v>
      </c>
      <c r="E15" s="129">
        <v>1</v>
      </c>
      <c r="F15" s="129">
        <v>0</v>
      </c>
      <c r="G15" s="129" t="s">
        <v>40</v>
      </c>
      <c r="H15" s="130">
        <v>4</v>
      </c>
      <c r="I15" s="125"/>
      <c r="J15" s="126"/>
      <c r="K15" s="126"/>
      <c r="L15" s="126"/>
      <c r="M15" s="127"/>
      <c r="N15" s="133"/>
      <c r="O15" s="134"/>
      <c r="P15" s="134"/>
      <c r="Q15" s="134"/>
      <c r="R15" s="135"/>
      <c r="S15" s="125"/>
      <c r="T15" s="126"/>
      <c r="U15" s="126"/>
      <c r="V15" s="126"/>
      <c r="W15" s="127"/>
      <c r="X15" s="132"/>
    </row>
    <row r="16" spans="1:24" ht="12.75">
      <c r="A16" s="77">
        <v>6</v>
      </c>
      <c r="B16" s="291" t="s">
        <v>105</v>
      </c>
      <c r="C16" s="259" t="s">
        <v>3</v>
      </c>
      <c r="D16" s="125"/>
      <c r="E16" s="126"/>
      <c r="F16" s="126"/>
      <c r="G16" s="126"/>
      <c r="H16" s="127"/>
      <c r="I16" s="125">
        <v>1</v>
      </c>
      <c r="J16" s="126">
        <v>0</v>
      </c>
      <c r="K16" s="126">
        <v>0</v>
      </c>
      <c r="L16" s="126" t="s">
        <v>40</v>
      </c>
      <c r="M16" s="127">
        <v>2</v>
      </c>
      <c r="N16" s="133"/>
      <c r="O16" s="134"/>
      <c r="P16" s="134"/>
      <c r="Q16" s="134"/>
      <c r="R16" s="135"/>
      <c r="S16" s="125"/>
      <c r="T16" s="126"/>
      <c r="U16" s="126"/>
      <c r="V16" s="126"/>
      <c r="W16" s="127"/>
      <c r="X16" s="13">
        <v>3</v>
      </c>
    </row>
    <row r="17" spans="1:24" ht="12.75">
      <c r="A17" s="77">
        <v>7</v>
      </c>
      <c r="B17" s="291" t="s">
        <v>106</v>
      </c>
      <c r="C17" s="259" t="s">
        <v>2</v>
      </c>
      <c r="D17" s="125"/>
      <c r="E17" s="126"/>
      <c r="F17" s="126"/>
      <c r="G17" s="126"/>
      <c r="H17" s="127"/>
      <c r="I17" s="125">
        <v>1</v>
      </c>
      <c r="J17" s="126">
        <v>0</v>
      </c>
      <c r="K17" s="126">
        <v>1</v>
      </c>
      <c r="L17" s="126" t="s">
        <v>40</v>
      </c>
      <c r="M17" s="127">
        <v>3</v>
      </c>
      <c r="N17" s="133"/>
      <c r="O17" s="134"/>
      <c r="P17" s="134"/>
      <c r="Q17" s="134"/>
      <c r="R17" s="135"/>
      <c r="S17" s="125"/>
      <c r="T17" s="126"/>
      <c r="U17" s="126"/>
      <c r="V17" s="126"/>
      <c r="W17" s="127"/>
      <c r="X17" s="13"/>
    </row>
    <row r="18" spans="1:24" ht="12.75">
      <c r="A18" s="77">
        <v>8</v>
      </c>
      <c r="B18" s="292" t="s">
        <v>143</v>
      </c>
      <c r="C18" s="328" t="s">
        <v>149</v>
      </c>
      <c r="D18" s="110">
        <v>1</v>
      </c>
      <c r="E18" s="111">
        <v>0</v>
      </c>
      <c r="F18" s="111">
        <v>0</v>
      </c>
      <c r="G18" s="111" t="s">
        <v>41</v>
      </c>
      <c r="H18" s="112">
        <v>2</v>
      </c>
      <c r="I18" s="110"/>
      <c r="J18" s="111"/>
      <c r="K18" s="111"/>
      <c r="L18" s="111"/>
      <c r="M18" s="112"/>
      <c r="N18" s="136"/>
      <c r="O18" s="137"/>
      <c r="P18" s="137"/>
      <c r="Q18" s="137"/>
      <c r="R18" s="138"/>
      <c r="S18" s="110"/>
      <c r="T18" s="111"/>
      <c r="U18" s="111"/>
      <c r="V18" s="111"/>
      <c r="W18" s="112"/>
      <c r="X18" s="13"/>
    </row>
    <row r="19" spans="1:24" ht="13.5" thickBot="1">
      <c r="A19" s="77"/>
      <c r="B19" s="318" t="s">
        <v>151</v>
      </c>
      <c r="C19" s="327" t="s">
        <v>150</v>
      </c>
      <c r="D19" s="312"/>
      <c r="E19" s="313"/>
      <c r="F19" s="313"/>
      <c r="G19" s="313"/>
      <c r="H19" s="314"/>
      <c r="I19" s="312"/>
      <c r="J19" s="313"/>
      <c r="K19" s="313"/>
      <c r="L19" s="313"/>
      <c r="M19" s="314"/>
      <c r="N19" s="315"/>
      <c r="O19" s="316"/>
      <c r="P19" s="316"/>
      <c r="Q19" s="316"/>
      <c r="R19" s="317"/>
      <c r="S19" s="312"/>
      <c r="T19" s="313"/>
      <c r="U19" s="313"/>
      <c r="V19" s="313"/>
      <c r="W19" s="314"/>
      <c r="X19" s="139"/>
    </row>
    <row r="20" spans="1:24" ht="13.5" thickBot="1">
      <c r="A20" s="77"/>
      <c r="B20" s="293"/>
      <c r="C20" s="262" t="s">
        <v>15</v>
      </c>
      <c r="D20" s="115">
        <f>SUM(D21:D23)</f>
        <v>0</v>
      </c>
      <c r="E20" s="116">
        <f>SUM(E21:E23)</f>
        <v>0</v>
      </c>
      <c r="F20" s="116">
        <f>SUM(F21:F23)</f>
        <v>0</v>
      </c>
      <c r="G20" s="116"/>
      <c r="H20" s="117">
        <f>SUM(H21:H23)</f>
        <v>0</v>
      </c>
      <c r="I20" s="115">
        <f>SUM(I21:I23)</f>
        <v>1</v>
      </c>
      <c r="J20" s="116">
        <f>SUM(J21:J23)</f>
        <v>1</v>
      </c>
      <c r="K20" s="116">
        <f>SUM(K21:K23)</f>
        <v>0</v>
      </c>
      <c r="L20" s="116"/>
      <c r="M20" s="117">
        <f>SUM(M21:M23)</f>
        <v>5</v>
      </c>
      <c r="N20" s="115">
        <f>SUM(N21:N23)</f>
        <v>1</v>
      </c>
      <c r="O20" s="116">
        <f>SUM(O21:O23)</f>
        <v>1</v>
      </c>
      <c r="P20" s="116">
        <f>SUM(P21:P23)</f>
        <v>0</v>
      </c>
      <c r="Q20" s="116"/>
      <c r="R20" s="117">
        <f>SUM(R21:R23)</f>
        <v>5</v>
      </c>
      <c r="S20" s="115">
        <f>SUM(S21:S23)</f>
        <v>1</v>
      </c>
      <c r="T20" s="116">
        <f>SUM(T21:T23)</f>
        <v>0</v>
      </c>
      <c r="U20" s="116">
        <f>SUM(U21:U23)</f>
        <v>0</v>
      </c>
      <c r="V20" s="116"/>
      <c r="W20" s="117">
        <f>SUM(W21:W23)</f>
        <v>2</v>
      </c>
      <c r="X20" s="11"/>
    </row>
    <row r="21" spans="1:24" ht="12.75">
      <c r="A21" s="77">
        <v>9</v>
      </c>
      <c r="B21" s="294" t="s">
        <v>123</v>
      </c>
      <c r="C21" s="258" t="s">
        <v>4</v>
      </c>
      <c r="D21" s="121"/>
      <c r="E21" s="122"/>
      <c r="F21" s="122"/>
      <c r="G21" s="122"/>
      <c r="H21" s="123"/>
      <c r="I21" s="140">
        <v>1</v>
      </c>
      <c r="J21" s="141">
        <v>1</v>
      </c>
      <c r="K21" s="141">
        <v>0</v>
      </c>
      <c r="L21" s="141" t="s">
        <v>41</v>
      </c>
      <c r="M21" s="142">
        <v>5</v>
      </c>
      <c r="N21" s="121"/>
      <c r="O21" s="122"/>
      <c r="P21" s="122"/>
      <c r="Q21" s="122"/>
      <c r="R21" s="123"/>
      <c r="S21" s="121"/>
      <c r="T21" s="122"/>
      <c r="U21" s="122"/>
      <c r="V21" s="122"/>
      <c r="W21" s="123"/>
      <c r="X21" s="12"/>
    </row>
    <row r="22" spans="1:24" ht="12.75">
      <c r="A22" s="77">
        <v>10</v>
      </c>
      <c r="B22" s="291" t="s">
        <v>124</v>
      </c>
      <c r="C22" s="259" t="s">
        <v>10</v>
      </c>
      <c r="D22" s="133"/>
      <c r="E22" s="134"/>
      <c r="F22" s="134"/>
      <c r="G22" s="134"/>
      <c r="H22" s="135"/>
      <c r="I22" s="125"/>
      <c r="J22" s="126"/>
      <c r="K22" s="126"/>
      <c r="L22" s="126"/>
      <c r="M22" s="127"/>
      <c r="N22" s="133">
        <v>1</v>
      </c>
      <c r="O22" s="134">
        <v>1</v>
      </c>
      <c r="P22" s="134">
        <v>0</v>
      </c>
      <c r="Q22" s="134" t="s">
        <v>41</v>
      </c>
      <c r="R22" s="135">
        <v>5</v>
      </c>
      <c r="S22" s="125"/>
      <c r="T22" s="126"/>
      <c r="U22" s="126"/>
      <c r="V22" s="126"/>
      <c r="W22" s="127"/>
      <c r="X22" s="13">
        <v>9</v>
      </c>
    </row>
    <row r="23" spans="1:24" ht="13.5" thickBot="1">
      <c r="A23" s="77">
        <v>11</v>
      </c>
      <c r="B23" s="292" t="s">
        <v>144</v>
      </c>
      <c r="C23" s="261" t="s">
        <v>19</v>
      </c>
      <c r="D23" s="143"/>
      <c r="E23" s="144"/>
      <c r="F23" s="144"/>
      <c r="G23" s="144"/>
      <c r="H23" s="145"/>
      <c r="I23" s="110"/>
      <c r="J23" s="111"/>
      <c r="K23" s="111"/>
      <c r="L23" s="111"/>
      <c r="M23" s="112"/>
      <c r="N23" s="110"/>
      <c r="O23" s="111"/>
      <c r="P23" s="111"/>
      <c r="Q23" s="111"/>
      <c r="R23" s="112"/>
      <c r="S23" s="110">
        <v>1</v>
      </c>
      <c r="T23" s="111">
        <v>0</v>
      </c>
      <c r="U23" s="111">
        <v>0</v>
      </c>
      <c r="V23" s="111" t="s">
        <v>41</v>
      </c>
      <c r="W23" s="112">
        <v>2</v>
      </c>
      <c r="X23" s="10"/>
    </row>
    <row r="24" spans="1:24" ht="13.5" thickBot="1">
      <c r="A24" s="77"/>
      <c r="B24" s="293"/>
      <c r="C24" s="257" t="s">
        <v>16</v>
      </c>
      <c r="D24" s="115">
        <f>SUM(D25:D35)</f>
        <v>1</v>
      </c>
      <c r="E24" s="115">
        <f>SUM(E25:E35)</f>
        <v>0</v>
      </c>
      <c r="F24" s="115">
        <f>SUM(F25:F35)</f>
        <v>1</v>
      </c>
      <c r="G24" s="116"/>
      <c r="H24" s="115">
        <f>SUM(H25:H35)</f>
        <v>4</v>
      </c>
      <c r="I24" s="115">
        <f>SUM(I25:I35)</f>
        <v>7</v>
      </c>
      <c r="J24" s="115">
        <f>SUM(J25:J35)</f>
        <v>0</v>
      </c>
      <c r="K24" s="115">
        <f>SUM(K25:K35)</f>
        <v>3</v>
      </c>
      <c r="L24" s="116"/>
      <c r="M24" s="115">
        <f>SUM(M25:M35)</f>
        <v>19</v>
      </c>
      <c r="N24" s="115">
        <f>SUM(N25:N35)</f>
        <v>1</v>
      </c>
      <c r="O24" s="115">
        <f>SUM(O25:O35)</f>
        <v>1</v>
      </c>
      <c r="P24" s="115">
        <f>SUM(P25:P35)</f>
        <v>1</v>
      </c>
      <c r="Q24" s="116"/>
      <c r="R24" s="115">
        <f>SUM(R25:R35)</f>
        <v>5</v>
      </c>
      <c r="S24" s="115">
        <f>SUM(S25:S35)</f>
        <v>1</v>
      </c>
      <c r="T24" s="115">
        <f>SUM(T25:T35)</f>
        <v>0</v>
      </c>
      <c r="U24" s="115">
        <f>SUM(U25:U35)</f>
        <v>0</v>
      </c>
      <c r="V24" s="116"/>
      <c r="W24" s="115">
        <f>SUM(W25:W35)</f>
        <v>3</v>
      </c>
      <c r="X24" s="14"/>
    </row>
    <row r="25" spans="1:24" ht="12.75">
      <c r="A25" s="77">
        <v>12</v>
      </c>
      <c r="B25" s="294" t="s">
        <v>90</v>
      </c>
      <c r="C25" s="258" t="s">
        <v>25</v>
      </c>
      <c r="D25" s="121">
        <v>1</v>
      </c>
      <c r="E25" s="122">
        <v>0</v>
      </c>
      <c r="F25" s="122">
        <v>1</v>
      </c>
      <c r="G25" s="122" t="s">
        <v>41</v>
      </c>
      <c r="H25" s="123">
        <v>4</v>
      </c>
      <c r="I25" s="140"/>
      <c r="J25" s="141"/>
      <c r="K25" s="141"/>
      <c r="L25" s="141"/>
      <c r="M25" s="142"/>
      <c r="N25" s="121"/>
      <c r="O25" s="122"/>
      <c r="P25" s="122"/>
      <c r="Q25" s="122"/>
      <c r="R25" s="123"/>
      <c r="S25" s="121"/>
      <c r="T25" s="122"/>
      <c r="U25" s="122"/>
      <c r="V25" s="122"/>
      <c r="W25" s="123"/>
      <c r="X25" s="15"/>
    </row>
    <row r="26" spans="1:24" ht="12.75">
      <c r="A26" s="77">
        <v>13</v>
      </c>
      <c r="B26" s="291" t="s">
        <v>99</v>
      </c>
      <c r="C26" s="260" t="s">
        <v>6</v>
      </c>
      <c r="D26" s="133"/>
      <c r="E26" s="134"/>
      <c r="F26" s="134"/>
      <c r="G26" s="134"/>
      <c r="H26" s="130"/>
      <c r="I26" s="125">
        <v>2</v>
      </c>
      <c r="J26" s="126">
        <v>0</v>
      </c>
      <c r="K26" s="126">
        <v>0</v>
      </c>
      <c r="L26" s="126" t="s">
        <v>40</v>
      </c>
      <c r="M26" s="127">
        <v>4</v>
      </c>
      <c r="N26" s="125"/>
      <c r="O26" s="126"/>
      <c r="P26" s="126"/>
      <c r="Q26" s="126"/>
      <c r="R26" s="127"/>
      <c r="S26" s="125"/>
      <c r="T26" s="126"/>
      <c r="U26" s="126"/>
      <c r="V26" s="126"/>
      <c r="W26" s="127"/>
      <c r="X26" s="13">
        <v>5</v>
      </c>
    </row>
    <row r="27" spans="1:24" ht="12.75">
      <c r="A27" s="77">
        <v>14</v>
      </c>
      <c r="B27" s="291" t="s">
        <v>91</v>
      </c>
      <c r="C27" s="260" t="s">
        <v>53</v>
      </c>
      <c r="D27" s="133"/>
      <c r="E27" s="134"/>
      <c r="F27" s="134"/>
      <c r="G27" s="134"/>
      <c r="H27" s="130"/>
      <c r="I27" s="125">
        <v>1</v>
      </c>
      <c r="J27" s="126">
        <v>0</v>
      </c>
      <c r="K27" s="126">
        <v>0</v>
      </c>
      <c r="L27" s="126" t="s">
        <v>41</v>
      </c>
      <c r="M27" s="127">
        <v>2</v>
      </c>
      <c r="N27" s="125"/>
      <c r="O27" s="126"/>
      <c r="P27" s="126"/>
      <c r="Q27" s="126"/>
      <c r="R27" s="127"/>
      <c r="S27" s="125"/>
      <c r="T27" s="126"/>
      <c r="U27" s="126"/>
      <c r="V27" s="126"/>
      <c r="W27" s="127"/>
      <c r="X27" s="13">
        <v>3</v>
      </c>
    </row>
    <row r="28" spans="1:24" ht="12.75">
      <c r="A28" s="77">
        <v>15</v>
      </c>
      <c r="B28" s="291" t="s">
        <v>100</v>
      </c>
      <c r="C28" s="259" t="s">
        <v>54</v>
      </c>
      <c r="D28" s="125"/>
      <c r="E28" s="126"/>
      <c r="F28" s="126"/>
      <c r="G28" s="126"/>
      <c r="H28" s="127"/>
      <c r="I28" s="125">
        <v>1</v>
      </c>
      <c r="J28" s="126">
        <v>0</v>
      </c>
      <c r="K28" s="126">
        <v>0</v>
      </c>
      <c r="L28" s="126" t="s">
        <v>41</v>
      </c>
      <c r="M28" s="127">
        <v>2</v>
      </c>
      <c r="N28" s="125"/>
      <c r="O28" s="126"/>
      <c r="P28" s="126"/>
      <c r="Q28" s="126"/>
      <c r="R28" s="127"/>
      <c r="S28" s="125"/>
      <c r="T28" s="126"/>
      <c r="U28" s="126"/>
      <c r="V28" s="126"/>
      <c r="W28" s="127"/>
      <c r="X28" s="16">
        <v>3</v>
      </c>
    </row>
    <row r="29" spans="1:24" ht="12.75">
      <c r="A29" s="77">
        <v>16</v>
      </c>
      <c r="B29" s="291" t="s">
        <v>96</v>
      </c>
      <c r="C29" s="263" t="s">
        <v>1</v>
      </c>
      <c r="D29" s="146"/>
      <c r="E29" s="147"/>
      <c r="F29" s="147"/>
      <c r="G29" s="147"/>
      <c r="H29" s="148"/>
      <c r="I29" s="149">
        <v>1</v>
      </c>
      <c r="J29" s="150">
        <v>0</v>
      </c>
      <c r="K29" s="150">
        <v>1</v>
      </c>
      <c r="L29" s="150" t="s">
        <v>41</v>
      </c>
      <c r="M29" s="151">
        <v>3</v>
      </c>
      <c r="N29" s="149"/>
      <c r="O29" s="150"/>
      <c r="P29" s="150"/>
      <c r="Q29" s="150"/>
      <c r="R29" s="151"/>
      <c r="S29" s="149"/>
      <c r="T29" s="150"/>
      <c r="U29" s="150"/>
      <c r="V29" s="150"/>
      <c r="W29" s="151"/>
      <c r="X29" s="152">
        <v>1.4</v>
      </c>
    </row>
    <row r="30" spans="1:24" ht="12.75">
      <c r="A30" s="77">
        <v>17</v>
      </c>
      <c r="B30" s="291" t="s">
        <v>107</v>
      </c>
      <c r="C30" s="263" t="s">
        <v>5</v>
      </c>
      <c r="D30" s="146"/>
      <c r="E30" s="147"/>
      <c r="F30" s="147"/>
      <c r="G30" s="147"/>
      <c r="H30" s="148"/>
      <c r="I30" s="146">
        <v>1</v>
      </c>
      <c r="J30" s="147">
        <v>0</v>
      </c>
      <c r="K30" s="147">
        <v>0</v>
      </c>
      <c r="L30" s="147" t="s">
        <v>40</v>
      </c>
      <c r="M30" s="148">
        <v>3</v>
      </c>
      <c r="N30" s="149"/>
      <c r="O30" s="150"/>
      <c r="P30" s="150"/>
      <c r="Q30" s="150"/>
      <c r="R30" s="151"/>
      <c r="S30" s="149"/>
      <c r="T30" s="150"/>
      <c r="U30" s="150"/>
      <c r="V30" s="150"/>
      <c r="W30" s="151"/>
      <c r="X30" s="153">
        <v>4</v>
      </c>
    </row>
    <row r="31" spans="1:24" ht="12.75">
      <c r="A31" s="77">
        <v>18</v>
      </c>
      <c r="B31" s="291" t="s">
        <v>102</v>
      </c>
      <c r="C31" s="263" t="s">
        <v>80</v>
      </c>
      <c r="D31" s="146"/>
      <c r="E31" s="147"/>
      <c r="F31" s="147"/>
      <c r="G31" s="147"/>
      <c r="H31" s="148"/>
      <c r="I31" s="149">
        <v>1</v>
      </c>
      <c r="J31" s="150">
        <v>0</v>
      </c>
      <c r="K31" s="150">
        <v>1</v>
      </c>
      <c r="L31" s="150" t="s">
        <v>41</v>
      </c>
      <c r="M31" s="151">
        <v>3</v>
      </c>
      <c r="N31" s="149"/>
      <c r="O31" s="150"/>
      <c r="P31" s="150"/>
      <c r="Q31" s="150"/>
      <c r="R31" s="151"/>
      <c r="S31" s="149"/>
      <c r="T31" s="150"/>
      <c r="U31" s="150"/>
      <c r="V31" s="150"/>
      <c r="W31" s="151"/>
      <c r="X31" s="153">
        <v>5</v>
      </c>
    </row>
    <row r="32" spans="1:24" ht="12.75">
      <c r="A32" s="77">
        <v>19</v>
      </c>
      <c r="B32" s="291" t="s">
        <v>92</v>
      </c>
      <c r="C32" s="264" t="s">
        <v>13</v>
      </c>
      <c r="D32" s="149"/>
      <c r="E32" s="150"/>
      <c r="F32" s="150"/>
      <c r="G32" s="150"/>
      <c r="H32" s="151"/>
      <c r="I32" s="149"/>
      <c r="J32" s="150"/>
      <c r="K32" s="150"/>
      <c r="L32" s="150"/>
      <c r="M32" s="151"/>
      <c r="N32" s="149"/>
      <c r="O32" s="150"/>
      <c r="P32" s="150"/>
      <c r="Q32" s="150"/>
      <c r="R32" s="151"/>
      <c r="S32" s="146">
        <v>1</v>
      </c>
      <c r="T32" s="147">
        <v>0</v>
      </c>
      <c r="U32" s="147">
        <v>0</v>
      </c>
      <c r="V32" s="147" t="s">
        <v>40</v>
      </c>
      <c r="W32" s="148">
        <v>3</v>
      </c>
      <c r="X32" s="154">
        <v>12</v>
      </c>
    </row>
    <row r="33" spans="1:24" ht="12.75">
      <c r="A33" s="77">
        <v>20</v>
      </c>
      <c r="B33" s="295" t="s">
        <v>94</v>
      </c>
      <c r="C33" s="259" t="s">
        <v>7</v>
      </c>
      <c r="D33" s="149"/>
      <c r="E33" s="150"/>
      <c r="F33" s="150"/>
      <c r="G33" s="150"/>
      <c r="H33" s="151"/>
      <c r="I33" s="146">
        <v>0</v>
      </c>
      <c r="J33" s="147">
        <v>0</v>
      </c>
      <c r="K33" s="147">
        <v>1</v>
      </c>
      <c r="L33" s="147" t="s">
        <v>41</v>
      </c>
      <c r="M33" s="148">
        <v>2</v>
      </c>
      <c r="N33" s="149"/>
      <c r="O33" s="150"/>
      <c r="P33" s="150"/>
      <c r="Q33" s="150"/>
      <c r="R33" s="151"/>
      <c r="S33" s="149"/>
      <c r="T33" s="150"/>
      <c r="U33" s="150"/>
      <c r="V33" s="150"/>
      <c r="W33" s="151"/>
      <c r="X33" s="155">
        <v>1</v>
      </c>
    </row>
    <row r="34" spans="1:24" ht="12.75">
      <c r="A34" s="77">
        <v>21</v>
      </c>
      <c r="B34" s="296" t="s">
        <v>93</v>
      </c>
      <c r="C34" s="265" t="s">
        <v>48</v>
      </c>
      <c r="D34" s="149"/>
      <c r="E34" s="150"/>
      <c r="F34" s="150"/>
      <c r="G34" s="150"/>
      <c r="H34" s="151"/>
      <c r="I34" s="149"/>
      <c r="J34" s="150"/>
      <c r="K34" s="150"/>
      <c r="L34" s="150"/>
      <c r="M34" s="151"/>
      <c r="N34" s="156">
        <v>0</v>
      </c>
      <c r="O34" s="157">
        <v>0</v>
      </c>
      <c r="P34" s="157">
        <v>1</v>
      </c>
      <c r="Q34" s="157" t="s">
        <v>41</v>
      </c>
      <c r="R34" s="158">
        <v>2</v>
      </c>
      <c r="S34" s="149"/>
      <c r="T34" s="150"/>
      <c r="U34" s="150"/>
      <c r="V34" s="150"/>
      <c r="W34" s="151"/>
      <c r="X34" s="159">
        <v>12</v>
      </c>
    </row>
    <row r="35" spans="1:24" ht="13.5" thickBot="1">
      <c r="A35" s="77">
        <v>22</v>
      </c>
      <c r="B35" s="294" t="s">
        <v>95</v>
      </c>
      <c r="C35" s="258" t="s">
        <v>9</v>
      </c>
      <c r="D35" s="160"/>
      <c r="E35" s="161"/>
      <c r="F35" s="161"/>
      <c r="G35" s="161"/>
      <c r="H35" s="162"/>
      <c r="I35" s="163"/>
      <c r="J35" s="164"/>
      <c r="K35" s="164"/>
      <c r="L35" s="164"/>
      <c r="M35" s="165"/>
      <c r="N35" s="166">
        <v>1</v>
      </c>
      <c r="O35" s="167">
        <v>1</v>
      </c>
      <c r="P35" s="167">
        <v>0</v>
      </c>
      <c r="Q35" s="167" t="s">
        <v>40</v>
      </c>
      <c r="R35" s="168">
        <v>3</v>
      </c>
      <c r="S35" s="163"/>
      <c r="T35" s="164"/>
      <c r="U35" s="164"/>
      <c r="V35" s="164"/>
      <c r="W35" s="165"/>
      <c r="X35" s="169">
        <v>1.12</v>
      </c>
    </row>
    <row r="36" spans="1:24" ht="13.5" thickBot="1">
      <c r="A36" s="77"/>
      <c r="B36" s="297"/>
      <c r="C36" s="271" t="s">
        <v>17</v>
      </c>
      <c r="D36" s="170">
        <f>SUM(D37:D50)</f>
        <v>0</v>
      </c>
      <c r="E36" s="170">
        <f>SUM(E37:E50)</f>
        <v>0</v>
      </c>
      <c r="F36" s="170">
        <f>SUM(F37:F50)</f>
        <v>0</v>
      </c>
      <c r="G36" s="170"/>
      <c r="H36" s="170">
        <f>SUM(H37:H50)</f>
        <v>0</v>
      </c>
      <c r="I36" s="170">
        <f>SUM(I37:I50)</f>
        <v>0</v>
      </c>
      <c r="J36" s="170">
        <f>SUM(J37:J50)</f>
        <v>0</v>
      </c>
      <c r="K36" s="170">
        <f>SUM(K37:K50)</f>
        <v>0</v>
      </c>
      <c r="L36" s="170"/>
      <c r="M36" s="170">
        <f>SUM(M37:M50)</f>
        <v>0</v>
      </c>
      <c r="N36" s="170">
        <f>SUM(N37:N50)</f>
        <v>3</v>
      </c>
      <c r="O36" s="170">
        <f>SUM(O37:O50)</f>
        <v>2</v>
      </c>
      <c r="P36" s="170">
        <f>SUM(P37:P50)</f>
        <v>2</v>
      </c>
      <c r="Q36" s="170"/>
      <c r="R36" s="170">
        <f>SUM(R37:R50)</f>
        <v>19</v>
      </c>
      <c r="S36" s="170">
        <f>SUM(S37:S50)</f>
        <v>1</v>
      </c>
      <c r="T36" s="170">
        <f>SUM(T37:T50)</f>
        <v>2</v>
      </c>
      <c r="U36" s="170">
        <f>SUM(U37:U50)</f>
        <v>6</v>
      </c>
      <c r="V36" s="170"/>
      <c r="W36" s="170">
        <f>SUM(W37:W50)</f>
        <v>28</v>
      </c>
      <c r="X36" s="170"/>
    </row>
    <row r="37" spans="1:24" s="3" customFormat="1" ht="12.75">
      <c r="A37" s="77">
        <v>23</v>
      </c>
      <c r="B37" s="296" t="s">
        <v>97</v>
      </c>
      <c r="C37" s="265" t="s">
        <v>28</v>
      </c>
      <c r="D37" s="125"/>
      <c r="E37" s="126"/>
      <c r="F37" s="126"/>
      <c r="G37" s="126"/>
      <c r="H37" s="127"/>
      <c r="I37" s="128"/>
      <c r="J37" s="129"/>
      <c r="K37" s="129"/>
      <c r="L37" s="129"/>
      <c r="M37" s="130"/>
      <c r="N37" s="125">
        <v>1</v>
      </c>
      <c r="O37" s="126">
        <v>0</v>
      </c>
      <c r="P37" s="126">
        <v>0</v>
      </c>
      <c r="Q37" s="126" t="s">
        <v>40</v>
      </c>
      <c r="R37" s="127">
        <v>2</v>
      </c>
      <c r="S37" s="125"/>
      <c r="T37" s="126"/>
      <c r="U37" s="126"/>
      <c r="V37" s="126"/>
      <c r="W37" s="127"/>
      <c r="X37" s="171">
        <v>17</v>
      </c>
    </row>
    <row r="38" spans="1:24" s="3" customFormat="1" ht="12.75">
      <c r="A38" s="77">
        <v>24</v>
      </c>
      <c r="B38" s="291" t="s">
        <v>108</v>
      </c>
      <c r="C38" s="263" t="s">
        <v>11</v>
      </c>
      <c r="D38" s="149"/>
      <c r="E38" s="150"/>
      <c r="F38" s="150"/>
      <c r="G38" s="150"/>
      <c r="H38" s="151"/>
      <c r="I38" s="149"/>
      <c r="J38" s="150"/>
      <c r="K38" s="150"/>
      <c r="L38" s="150"/>
      <c r="M38" s="151"/>
      <c r="N38" s="149">
        <v>1</v>
      </c>
      <c r="O38" s="150">
        <v>1</v>
      </c>
      <c r="P38" s="150">
        <v>0</v>
      </c>
      <c r="Q38" s="150" t="s">
        <v>41</v>
      </c>
      <c r="R38" s="151">
        <v>3</v>
      </c>
      <c r="S38" s="149"/>
      <c r="T38" s="150"/>
      <c r="U38" s="150"/>
      <c r="V38" s="150"/>
      <c r="W38" s="151"/>
      <c r="X38" s="172">
        <v>13</v>
      </c>
    </row>
    <row r="39" spans="1:24" s="3" customFormat="1" ht="12.75">
      <c r="A39" s="77">
        <v>25</v>
      </c>
      <c r="B39" s="291" t="s">
        <v>130</v>
      </c>
      <c r="C39" s="263" t="s">
        <v>115</v>
      </c>
      <c r="D39" s="149"/>
      <c r="E39" s="150"/>
      <c r="F39" s="150"/>
      <c r="G39" s="150"/>
      <c r="H39" s="151"/>
      <c r="I39" s="149"/>
      <c r="J39" s="150"/>
      <c r="K39" s="150"/>
      <c r="L39" s="150"/>
      <c r="M39" s="151"/>
      <c r="N39" s="149">
        <v>1</v>
      </c>
      <c r="O39" s="150">
        <v>0</v>
      </c>
      <c r="P39" s="150">
        <v>0</v>
      </c>
      <c r="Q39" s="150" t="s">
        <v>41</v>
      </c>
      <c r="R39" s="151">
        <v>2</v>
      </c>
      <c r="S39" s="146"/>
      <c r="T39" s="147"/>
      <c r="U39" s="147"/>
      <c r="V39" s="147"/>
      <c r="W39" s="148"/>
      <c r="X39" s="173">
        <v>12</v>
      </c>
    </row>
    <row r="40" spans="1:24" s="3" customFormat="1" ht="12.75">
      <c r="A40" s="77">
        <v>26</v>
      </c>
      <c r="B40" s="294" t="s">
        <v>131</v>
      </c>
      <c r="C40" s="263" t="s">
        <v>116</v>
      </c>
      <c r="D40" s="149"/>
      <c r="E40" s="150"/>
      <c r="F40" s="150"/>
      <c r="G40" s="150"/>
      <c r="H40" s="151"/>
      <c r="I40" s="149"/>
      <c r="J40" s="150"/>
      <c r="K40" s="150"/>
      <c r="L40" s="150"/>
      <c r="M40" s="151"/>
      <c r="N40" s="149"/>
      <c r="O40" s="150"/>
      <c r="P40" s="150"/>
      <c r="Q40" s="150"/>
      <c r="R40" s="151"/>
      <c r="S40" s="146">
        <v>1</v>
      </c>
      <c r="T40" s="147">
        <v>0</v>
      </c>
      <c r="U40" s="147">
        <v>1</v>
      </c>
      <c r="V40" s="147" t="s">
        <v>41</v>
      </c>
      <c r="W40" s="148">
        <v>4</v>
      </c>
      <c r="X40" s="173">
        <v>25</v>
      </c>
    </row>
    <row r="41" spans="1:24" ht="12.75">
      <c r="A41" s="77">
        <v>27</v>
      </c>
      <c r="B41" s="294" t="s">
        <v>98</v>
      </c>
      <c r="C41" s="260" t="s">
        <v>63</v>
      </c>
      <c r="D41" s="149"/>
      <c r="E41" s="150"/>
      <c r="F41" s="150"/>
      <c r="G41" s="150"/>
      <c r="H41" s="151"/>
      <c r="I41" s="149"/>
      <c r="J41" s="150"/>
      <c r="K41" s="150"/>
      <c r="L41" s="150"/>
      <c r="M41" s="151"/>
      <c r="N41" s="149"/>
      <c r="O41" s="150"/>
      <c r="P41" s="150"/>
      <c r="Q41" s="150"/>
      <c r="R41" s="151"/>
      <c r="S41" s="146">
        <v>0</v>
      </c>
      <c r="T41" s="147">
        <v>1</v>
      </c>
      <c r="U41" s="147">
        <v>0</v>
      </c>
      <c r="V41" s="147" t="s">
        <v>41</v>
      </c>
      <c r="W41" s="148">
        <v>2</v>
      </c>
      <c r="X41" s="284" t="s">
        <v>64</v>
      </c>
    </row>
    <row r="42" spans="1:25" ht="12.75">
      <c r="A42" s="77">
        <v>28</v>
      </c>
      <c r="B42" s="292" t="s">
        <v>145</v>
      </c>
      <c r="C42" s="265" t="s">
        <v>65</v>
      </c>
      <c r="D42" s="174"/>
      <c r="E42" s="175"/>
      <c r="F42" s="175"/>
      <c r="G42" s="175"/>
      <c r="H42" s="176"/>
      <c r="I42" s="174"/>
      <c r="J42" s="175"/>
      <c r="K42" s="175"/>
      <c r="L42" s="175"/>
      <c r="M42" s="176"/>
      <c r="N42" s="177"/>
      <c r="O42" s="178"/>
      <c r="P42" s="178"/>
      <c r="Q42" s="178"/>
      <c r="R42" s="179"/>
      <c r="S42" s="174">
        <v>0</v>
      </c>
      <c r="T42" s="175">
        <v>1</v>
      </c>
      <c r="U42" s="175">
        <v>0</v>
      </c>
      <c r="V42" s="175" t="s">
        <v>41</v>
      </c>
      <c r="W42" s="176">
        <v>2</v>
      </c>
      <c r="X42" s="286"/>
      <c r="Y42" s="285"/>
    </row>
    <row r="43" spans="1:24" ht="13.5" thickBot="1">
      <c r="A43" s="77">
        <v>29</v>
      </c>
      <c r="B43" s="292" t="s">
        <v>146</v>
      </c>
      <c r="C43" s="266" t="s">
        <v>66</v>
      </c>
      <c r="D43" s="180"/>
      <c r="E43" s="181"/>
      <c r="F43" s="181"/>
      <c r="G43" s="181"/>
      <c r="H43" s="182"/>
      <c r="I43" s="180"/>
      <c r="J43" s="181"/>
      <c r="K43" s="181"/>
      <c r="L43" s="181"/>
      <c r="M43" s="182"/>
      <c r="N43" s="180">
        <v>0</v>
      </c>
      <c r="O43" s="181">
        <v>1</v>
      </c>
      <c r="P43" s="181">
        <v>0</v>
      </c>
      <c r="Q43" s="181" t="s">
        <v>41</v>
      </c>
      <c r="R43" s="182">
        <v>2</v>
      </c>
      <c r="S43" s="183"/>
      <c r="T43" s="184"/>
      <c r="U43" s="184"/>
      <c r="V43" s="184"/>
      <c r="W43" s="185"/>
      <c r="X43" s="186"/>
    </row>
    <row r="44" spans="1:24" ht="12.75">
      <c r="A44" s="77"/>
      <c r="B44" s="291" t="s">
        <v>129</v>
      </c>
      <c r="C44" s="267" t="s">
        <v>121</v>
      </c>
      <c r="D44" s="187"/>
      <c r="E44" s="188"/>
      <c r="F44" s="188"/>
      <c r="G44" s="188"/>
      <c r="H44" s="189"/>
      <c r="I44" s="187"/>
      <c r="J44" s="188"/>
      <c r="K44" s="188"/>
      <c r="L44" s="188"/>
      <c r="M44" s="189"/>
      <c r="N44" s="125">
        <v>0</v>
      </c>
      <c r="O44" s="126">
        <v>0</v>
      </c>
      <c r="P44" s="126">
        <v>2</v>
      </c>
      <c r="Q44" s="126" t="s">
        <v>41</v>
      </c>
      <c r="R44" s="127">
        <v>10</v>
      </c>
      <c r="S44" s="128"/>
      <c r="T44" s="129"/>
      <c r="U44" s="129"/>
      <c r="V44" s="129"/>
      <c r="W44" s="130"/>
      <c r="X44" s="274"/>
    </row>
    <row r="45" spans="1:24" ht="12.75">
      <c r="A45" s="77"/>
      <c r="B45" s="291" t="s">
        <v>128</v>
      </c>
      <c r="C45" s="267" t="s">
        <v>122</v>
      </c>
      <c r="D45" s="187"/>
      <c r="E45" s="188"/>
      <c r="F45" s="188"/>
      <c r="G45" s="188"/>
      <c r="H45" s="189"/>
      <c r="I45" s="187"/>
      <c r="J45" s="188"/>
      <c r="K45" s="188"/>
      <c r="L45" s="188"/>
      <c r="M45" s="189"/>
      <c r="N45" s="125"/>
      <c r="O45" s="126"/>
      <c r="P45" s="126"/>
      <c r="Q45" s="126"/>
      <c r="R45" s="127"/>
      <c r="S45" s="128">
        <v>0</v>
      </c>
      <c r="T45" s="129">
        <v>0</v>
      </c>
      <c r="U45" s="129">
        <v>5</v>
      </c>
      <c r="V45" s="129" t="s">
        <v>41</v>
      </c>
      <c r="W45" s="130">
        <v>20</v>
      </c>
      <c r="X45" s="190"/>
    </row>
    <row r="46" spans="1:24" ht="12.75">
      <c r="A46" s="77"/>
      <c r="B46" s="298"/>
      <c r="C46" s="268" t="s">
        <v>82</v>
      </c>
      <c r="D46" s="125"/>
      <c r="E46" s="126"/>
      <c r="F46" s="126"/>
      <c r="G46" s="126"/>
      <c r="H46" s="127"/>
      <c r="I46" s="125"/>
      <c r="J46" s="126"/>
      <c r="K46" s="126"/>
      <c r="L46" s="126"/>
      <c r="M46" s="127"/>
      <c r="N46" s="125"/>
      <c r="O46" s="126"/>
      <c r="P46" s="126"/>
      <c r="Q46" s="126"/>
      <c r="R46" s="127"/>
      <c r="S46" s="128"/>
      <c r="T46" s="129"/>
      <c r="U46" s="129"/>
      <c r="V46" s="129"/>
      <c r="W46" s="130"/>
      <c r="X46" s="9"/>
    </row>
    <row r="47" spans="1:24" ht="12.75">
      <c r="A47" s="77"/>
      <c r="B47" s="291" t="s">
        <v>109</v>
      </c>
      <c r="C47" s="269" t="s">
        <v>12</v>
      </c>
      <c r="D47" s="125"/>
      <c r="E47" s="126"/>
      <c r="F47" s="126"/>
      <c r="G47" s="126"/>
      <c r="H47" s="127"/>
      <c r="I47" s="125"/>
      <c r="J47" s="126"/>
      <c r="K47" s="126"/>
      <c r="L47" s="126"/>
      <c r="M47" s="127"/>
      <c r="N47" s="125"/>
      <c r="O47" s="126"/>
      <c r="P47" s="126"/>
      <c r="Q47" s="126"/>
      <c r="R47" s="127"/>
      <c r="S47" s="128"/>
      <c r="T47" s="129"/>
      <c r="U47" s="129"/>
      <c r="V47" s="129"/>
      <c r="W47" s="130"/>
      <c r="X47" s="9"/>
    </row>
    <row r="48" spans="1:24" ht="12.75">
      <c r="A48" s="77"/>
      <c r="B48" s="291" t="s">
        <v>127</v>
      </c>
      <c r="C48" s="270" t="s">
        <v>67</v>
      </c>
      <c r="D48" s="125"/>
      <c r="E48" s="126"/>
      <c r="F48" s="126"/>
      <c r="G48" s="126"/>
      <c r="H48" s="127"/>
      <c r="I48" s="125"/>
      <c r="J48" s="126"/>
      <c r="K48" s="126"/>
      <c r="L48" s="126"/>
      <c r="M48" s="127"/>
      <c r="N48" s="125"/>
      <c r="O48" s="126"/>
      <c r="P48" s="126"/>
      <c r="Q48" s="126"/>
      <c r="R48" s="127"/>
      <c r="S48" s="128"/>
      <c r="T48" s="129"/>
      <c r="U48" s="129"/>
      <c r="V48" s="129"/>
      <c r="W48" s="130"/>
      <c r="X48" s="9">
        <v>4</v>
      </c>
    </row>
    <row r="49" spans="1:24" ht="12.75">
      <c r="A49" s="77"/>
      <c r="B49" s="291" t="s">
        <v>138</v>
      </c>
      <c r="C49" s="269" t="s">
        <v>137</v>
      </c>
      <c r="D49" s="125"/>
      <c r="E49" s="126"/>
      <c r="F49" s="126"/>
      <c r="G49" s="126"/>
      <c r="H49" s="127"/>
      <c r="I49" s="125"/>
      <c r="J49" s="126"/>
      <c r="K49" s="126"/>
      <c r="L49" s="126"/>
      <c r="M49" s="127"/>
      <c r="N49" s="125"/>
      <c r="O49" s="126"/>
      <c r="P49" s="126"/>
      <c r="Q49" s="126"/>
      <c r="R49" s="127"/>
      <c r="S49" s="128"/>
      <c r="T49" s="129"/>
      <c r="U49" s="129"/>
      <c r="V49" s="129"/>
      <c r="W49" s="130"/>
      <c r="X49" s="9">
        <v>24</v>
      </c>
    </row>
    <row r="50" spans="1:28" ht="13.5" thickBot="1">
      <c r="A50" s="77"/>
      <c r="B50" s="291" t="s">
        <v>110</v>
      </c>
      <c r="C50" s="270" t="s">
        <v>22</v>
      </c>
      <c r="D50" s="125"/>
      <c r="E50" s="126"/>
      <c r="F50" s="126"/>
      <c r="G50" s="126"/>
      <c r="H50" s="127"/>
      <c r="I50" s="125"/>
      <c r="J50" s="126"/>
      <c r="K50" s="126"/>
      <c r="L50" s="126"/>
      <c r="M50" s="127"/>
      <c r="N50" s="125"/>
      <c r="O50" s="126"/>
      <c r="P50" s="126"/>
      <c r="Q50" s="126"/>
      <c r="R50" s="127"/>
      <c r="S50" s="128"/>
      <c r="T50" s="129"/>
      <c r="U50" s="129"/>
      <c r="V50" s="129"/>
      <c r="W50" s="130"/>
      <c r="X50" s="17">
        <v>6</v>
      </c>
      <c r="Y50" s="228"/>
      <c r="Z50" s="3"/>
      <c r="AA50" s="3"/>
      <c r="AB50" s="3"/>
    </row>
    <row r="51" spans="1:24" ht="12.75">
      <c r="A51" s="77"/>
      <c r="B51" s="299"/>
      <c r="C51" s="191"/>
      <c r="D51" s="107"/>
      <c r="E51" s="108"/>
      <c r="F51" s="108"/>
      <c r="G51" s="108"/>
      <c r="H51" s="109"/>
      <c r="I51" s="107"/>
      <c r="J51" s="108"/>
      <c r="K51" s="108"/>
      <c r="L51" s="108"/>
      <c r="M51" s="109"/>
      <c r="N51" s="192"/>
      <c r="O51" s="108"/>
      <c r="P51" s="108"/>
      <c r="Q51" s="108"/>
      <c r="R51" s="193"/>
      <c r="S51" s="107"/>
      <c r="T51" s="108"/>
      <c r="U51" s="108"/>
      <c r="V51" s="108"/>
      <c r="W51" s="109"/>
      <c r="X51" s="194"/>
    </row>
    <row r="52" spans="1:24" ht="12.75">
      <c r="A52" s="77"/>
      <c r="B52" s="298"/>
      <c r="C52" s="195" t="s">
        <v>42</v>
      </c>
      <c r="D52" s="196"/>
      <c r="E52" s="197"/>
      <c r="F52" s="197"/>
      <c r="G52" s="76">
        <f>COUNTIF(G11:G43,"v")</f>
        <v>3</v>
      </c>
      <c r="H52" s="77"/>
      <c r="I52" s="75"/>
      <c r="J52" s="76"/>
      <c r="K52" s="76"/>
      <c r="L52" s="76">
        <f>COUNTIF(L11:L43,"v")</f>
        <v>4</v>
      </c>
      <c r="M52" s="77"/>
      <c r="N52" s="78"/>
      <c r="O52" s="76"/>
      <c r="P52" s="76"/>
      <c r="Q52" s="76">
        <f>COUNTIF(Q11:Q43,"v")</f>
        <v>2</v>
      </c>
      <c r="R52" s="79"/>
      <c r="S52" s="75"/>
      <c r="T52" s="76"/>
      <c r="U52" s="76"/>
      <c r="V52" s="76">
        <f>COUNTIF(V11:V43,"v")</f>
        <v>1</v>
      </c>
      <c r="W52" s="198"/>
      <c r="X52" s="199"/>
    </row>
    <row r="53" spans="1:24" ht="13.5" thickBot="1">
      <c r="A53" s="77"/>
      <c r="B53" s="298"/>
      <c r="C53" s="195" t="s">
        <v>43</v>
      </c>
      <c r="D53" s="200"/>
      <c r="E53" s="201"/>
      <c r="F53" s="201"/>
      <c r="G53" s="76">
        <f>COUNTIF(G11:G43,"f")</f>
        <v>4</v>
      </c>
      <c r="H53" s="77"/>
      <c r="I53" s="75"/>
      <c r="J53" s="76"/>
      <c r="K53" s="76"/>
      <c r="L53" s="76">
        <f>COUNTIF(L11:L43,"f")</f>
        <v>6</v>
      </c>
      <c r="M53" s="77"/>
      <c r="N53" s="78"/>
      <c r="O53" s="76"/>
      <c r="P53" s="76"/>
      <c r="Q53" s="76">
        <f>COUNTIF(Q11:Q43,"f")</f>
        <v>5</v>
      </c>
      <c r="R53" s="79"/>
      <c r="S53" s="75"/>
      <c r="T53" s="76"/>
      <c r="U53" s="76"/>
      <c r="V53" s="76">
        <f>COUNTIF(V11:V44,"f")</f>
        <v>4</v>
      </c>
      <c r="W53" s="202"/>
      <c r="X53" s="199"/>
    </row>
    <row r="54" spans="1:24" ht="13.5" thickBot="1">
      <c r="A54" s="77"/>
      <c r="B54" s="203"/>
      <c r="C54" s="204" t="s">
        <v>71</v>
      </c>
      <c r="D54" s="205">
        <f>D10+D20+D24+D36</f>
        <v>8</v>
      </c>
      <c r="E54" s="205">
        <f>E10+E20+E24+E36</f>
        <v>3</v>
      </c>
      <c r="F54" s="205">
        <f>F10+F20+F24+F36</f>
        <v>2</v>
      </c>
      <c r="G54" s="206">
        <f>G52+G53</f>
        <v>7</v>
      </c>
      <c r="H54" s="205">
        <f>H10+H20+H24+H36</f>
        <v>29</v>
      </c>
      <c r="I54" s="205">
        <f>I10+I20+I24+I36</f>
        <v>10</v>
      </c>
      <c r="J54" s="205">
        <f>J10+J20+J24+J36</f>
        <v>1</v>
      </c>
      <c r="K54" s="205">
        <f>K10+K20+K24+K36</f>
        <v>4</v>
      </c>
      <c r="L54" s="206">
        <f>L52+L53</f>
        <v>10</v>
      </c>
      <c r="M54" s="205">
        <f>M10+M20+M24+M36</f>
        <v>29</v>
      </c>
      <c r="N54" s="205">
        <f>N10+N20+N24+N36</f>
        <v>5</v>
      </c>
      <c r="O54" s="205">
        <f>O10+O20+O24+O36</f>
        <v>4</v>
      </c>
      <c r="P54" s="205">
        <f>P10+P20+P24+P36</f>
        <v>3</v>
      </c>
      <c r="Q54" s="206">
        <f>Q52+Q53</f>
        <v>7</v>
      </c>
      <c r="R54" s="205">
        <f>R10+R20+R24+R36</f>
        <v>29</v>
      </c>
      <c r="S54" s="205">
        <f>S10+S20+S24+S36</f>
        <v>3</v>
      </c>
      <c r="T54" s="205">
        <f>T10+T20+T24+T36</f>
        <v>2</v>
      </c>
      <c r="U54" s="205">
        <f>U10+U20+U24+U36</f>
        <v>6</v>
      </c>
      <c r="V54" s="206">
        <f>V52+V53</f>
        <v>5</v>
      </c>
      <c r="W54" s="275">
        <f>W10+W20+W24+W36</f>
        <v>33</v>
      </c>
      <c r="X54" s="18"/>
    </row>
    <row r="55" spans="1:24" ht="13.5" thickBot="1">
      <c r="A55" s="77"/>
      <c r="B55" s="203"/>
      <c r="C55" s="207" t="s">
        <v>74</v>
      </c>
      <c r="D55" s="208">
        <f>D54+E54+F54</f>
        <v>13</v>
      </c>
      <c r="E55" s="209"/>
      <c r="F55" s="209"/>
      <c r="G55" s="209"/>
      <c r="H55" s="210"/>
      <c r="I55" s="208">
        <f>I54+J54+K54</f>
        <v>15</v>
      </c>
      <c r="J55" s="209"/>
      <c r="K55" s="209"/>
      <c r="L55" s="209"/>
      <c r="M55" s="210"/>
      <c r="N55" s="208">
        <f>N54+O54+P54</f>
        <v>12</v>
      </c>
      <c r="O55" s="209"/>
      <c r="P55" s="209"/>
      <c r="Q55" s="209"/>
      <c r="R55" s="211"/>
      <c r="S55" s="208">
        <f>S54+T54+U54</f>
        <v>11</v>
      </c>
      <c r="T55" s="209"/>
      <c r="U55" s="209"/>
      <c r="V55" s="209"/>
      <c r="W55" s="210"/>
      <c r="X55" s="7"/>
    </row>
    <row r="56" spans="1:24" ht="13.5" thickBot="1">
      <c r="A56" s="77"/>
      <c r="B56" s="114"/>
      <c r="C56" s="212" t="s">
        <v>73</v>
      </c>
      <c r="D56" s="355">
        <f>D55+I55+N55+S55</f>
        <v>51</v>
      </c>
      <c r="E56" s="356"/>
      <c r="F56" s="213"/>
      <c r="G56" s="214"/>
      <c r="H56" s="214"/>
      <c r="I56" s="214"/>
      <c r="J56" s="214"/>
      <c r="K56" s="214"/>
      <c r="L56" s="214"/>
      <c r="M56" s="214"/>
      <c r="N56" s="214"/>
      <c r="O56" s="214"/>
      <c r="P56" s="214"/>
      <c r="Q56" s="214"/>
      <c r="R56" s="214"/>
      <c r="S56" s="214"/>
      <c r="T56" s="214"/>
      <c r="U56" s="214"/>
      <c r="V56" s="214"/>
      <c r="W56" s="214"/>
      <c r="X56" s="19"/>
    </row>
    <row r="57" spans="1:24" ht="13.5" thickBot="1">
      <c r="A57" s="77"/>
      <c r="B57" s="203"/>
      <c r="C57" s="207" t="s">
        <v>44</v>
      </c>
      <c r="D57" s="357">
        <f>D56*15</f>
        <v>765</v>
      </c>
      <c r="E57" s="319"/>
      <c r="F57" s="215"/>
      <c r="G57" s="216"/>
      <c r="H57" s="216"/>
      <c r="I57" s="216"/>
      <c r="J57" s="216"/>
      <c r="K57" s="216"/>
      <c r="L57" s="216"/>
      <c r="M57" s="216"/>
      <c r="N57" s="216"/>
      <c r="O57" s="216"/>
      <c r="P57" s="216"/>
      <c r="Q57" s="216"/>
      <c r="R57" s="216"/>
      <c r="S57" s="216"/>
      <c r="T57" s="216"/>
      <c r="U57" s="216"/>
      <c r="V57" s="216"/>
      <c r="W57" s="216"/>
      <c r="X57" s="20"/>
    </row>
    <row r="58" spans="1:24" ht="13.5" thickBot="1">
      <c r="A58" s="77"/>
      <c r="B58" s="217"/>
      <c r="C58" s="218" t="s">
        <v>77</v>
      </c>
      <c r="D58" s="355">
        <f>H54+M54+R54+W54</f>
        <v>120</v>
      </c>
      <c r="E58" s="320"/>
      <c r="F58" s="215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6"/>
      <c r="R58" s="216"/>
      <c r="S58" s="216"/>
      <c r="T58" s="216"/>
      <c r="U58" s="216"/>
      <c r="V58" s="216"/>
      <c r="W58" s="216"/>
      <c r="X58" s="20"/>
    </row>
    <row r="59" spans="1:24" ht="12.75">
      <c r="A59" s="95"/>
      <c r="B59" s="104"/>
      <c r="C59" s="219"/>
      <c r="D59" s="216"/>
      <c r="E59" s="216"/>
      <c r="F59" s="216"/>
      <c r="G59" s="216"/>
      <c r="H59" s="216"/>
      <c r="I59" s="216"/>
      <c r="J59" s="216"/>
      <c r="K59" s="216"/>
      <c r="L59" s="216"/>
      <c r="M59" s="216"/>
      <c r="N59" s="216"/>
      <c r="O59" s="216"/>
      <c r="P59" s="216"/>
      <c r="Q59" s="216"/>
      <c r="R59" s="216"/>
      <c r="S59" s="216"/>
      <c r="T59" s="216"/>
      <c r="U59" s="216"/>
      <c r="V59" s="216"/>
      <c r="W59" s="216"/>
      <c r="X59" s="20"/>
    </row>
    <row r="60" spans="1:24" ht="12.75">
      <c r="A60" s="95"/>
      <c r="B60" s="104"/>
      <c r="C60" s="220" t="s">
        <v>59</v>
      </c>
      <c r="D60" s="201" t="s">
        <v>39</v>
      </c>
      <c r="E60" s="100"/>
      <c r="F60" s="100"/>
      <c r="G60" s="100"/>
      <c r="H60" s="100"/>
      <c r="I60" s="100"/>
      <c r="J60" s="100" t="s">
        <v>84</v>
      </c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20"/>
    </row>
    <row r="61" spans="1:24" ht="12.75">
      <c r="A61" s="95"/>
      <c r="B61" s="104"/>
      <c r="C61" s="221" t="s">
        <v>60</v>
      </c>
      <c r="D61" s="201">
        <v>3</v>
      </c>
      <c r="E61" s="100"/>
      <c r="F61" s="100"/>
      <c r="G61" s="100"/>
      <c r="H61" s="100"/>
      <c r="I61" s="100"/>
      <c r="J61" s="100" t="s">
        <v>85</v>
      </c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20"/>
    </row>
    <row r="62" spans="1:24" ht="12.75">
      <c r="A62" s="95"/>
      <c r="B62" s="104"/>
      <c r="C62" s="221" t="s">
        <v>83</v>
      </c>
      <c r="D62" s="201">
        <v>3</v>
      </c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20"/>
    </row>
    <row r="63" spans="1:24" ht="12.75">
      <c r="A63" s="95"/>
      <c r="B63" s="104"/>
      <c r="C63" s="221" t="s">
        <v>61</v>
      </c>
      <c r="D63" s="201">
        <v>3</v>
      </c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20"/>
    </row>
    <row r="64" spans="1:24" ht="12.75">
      <c r="A64" s="95"/>
      <c r="C64" s="221" t="s">
        <v>62</v>
      </c>
      <c r="D64" s="201">
        <v>3</v>
      </c>
      <c r="E64" s="20"/>
      <c r="F64" s="21"/>
      <c r="G64" s="21"/>
      <c r="H64" s="21"/>
      <c r="I64" s="21"/>
      <c r="J64" s="21"/>
      <c r="K64" s="21"/>
      <c r="L64" s="100"/>
      <c r="M64" s="100"/>
      <c r="N64" s="100"/>
      <c r="O64" s="100"/>
      <c r="P64" s="100"/>
      <c r="Q64" s="100"/>
      <c r="R64" s="100"/>
      <c r="S64" s="21"/>
      <c r="T64" s="21"/>
      <c r="U64" s="21"/>
      <c r="V64" s="21"/>
      <c r="W64" s="21"/>
      <c r="X64" s="21"/>
    </row>
    <row r="65" spans="1:24" ht="12.75">
      <c r="A65" s="95"/>
      <c r="B65" s="104"/>
      <c r="C65" s="221" t="s">
        <v>11</v>
      </c>
      <c r="D65" s="201">
        <v>3</v>
      </c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20"/>
    </row>
    <row r="66" spans="1:24" ht="12.75">
      <c r="A66" s="95"/>
      <c r="B66" s="104"/>
      <c r="C66" s="221" t="s">
        <v>68</v>
      </c>
      <c r="D66" s="201">
        <v>6</v>
      </c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20"/>
    </row>
    <row r="67" spans="1:24" ht="12.75">
      <c r="A67" s="95"/>
      <c r="B67" s="104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20"/>
    </row>
    <row r="68" spans="1:24" ht="12.75">
      <c r="A68" s="95"/>
      <c r="B68" s="104"/>
      <c r="C68" s="100"/>
      <c r="D68" s="100"/>
      <c r="E68" s="100"/>
      <c r="F68" s="100"/>
      <c r="G68" s="100"/>
      <c r="H68" s="100"/>
      <c r="I68" s="100"/>
      <c r="J68" s="100"/>
      <c r="K68" s="100"/>
      <c r="L68" s="21" t="s">
        <v>50</v>
      </c>
      <c r="M68" s="21"/>
      <c r="N68" s="21"/>
      <c r="O68" s="21"/>
      <c r="P68" s="222"/>
      <c r="Q68" s="21"/>
      <c r="R68" s="21"/>
      <c r="S68" s="100"/>
      <c r="T68" s="100"/>
      <c r="U68" s="100"/>
      <c r="V68" s="100"/>
      <c r="W68" s="100"/>
      <c r="X68" s="20"/>
    </row>
    <row r="69" spans="1:24" ht="12.75">
      <c r="A69" s="95"/>
      <c r="B69" s="104"/>
      <c r="C69" s="100"/>
      <c r="D69" s="100"/>
      <c r="E69" s="100"/>
      <c r="F69" s="100"/>
      <c r="G69" s="100"/>
      <c r="H69" s="100"/>
      <c r="I69" s="100"/>
      <c r="J69" s="100"/>
      <c r="K69" s="100"/>
      <c r="L69" s="21"/>
      <c r="M69" s="21" t="s">
        <v>51</v>
      </c>
      <c r="N69" s="21"/>
      <c r="O69" s="21"/>
      <c r="P69" s="222"/>
      <c r="Q69" s="21"/>
      <c r="R69" s="21"/>
      <c r="S69" s="100"/>
      <c r="T69" s="100"/>
      <c r="U69" s="100"/>
      <c r="V69" s="100"/>
      <c r="W69" s="100"/>
      <c r="X69" s="20"/>
    </row>
    <row r="70" spans="1:24" ht="12.75">
      <c r="A70" s="95"/>
      <c r="B70" s="104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20"/>
    </row>
  </sheetData>
  <mergeCells count="14">
    <mergeCell ref="A10:B10"/>
    <mergeCell ref="D56:E56"/>
    <mergeCell ref="D57:E57"/>
    <mergeCell ref="D58:E58"/>
    <mergeCell ref="A6:X6"/>
    <mergeCell ref="A7:C7"/>
    <mergeCell ref="D7:W7"/>
    <mergeCell ref="A8:A9"/>
    <mergeCell ref="B8:B9"/>
    <mergeCell ref="C8:C9"/>
    <mergeCell ref="D8:H8"/>
    <mergeCell ref="I8:M8"/>
    <mergeCell ref="N8:R8"/>
    <mergeCell ref="S8:W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X70"/>
  <sheetViews>
    <sheetView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14.7109375" style="21" customWidth="1"/>
    <col min="3" max="3" width="35.57421875" style="0" customWidth="1"/>
    <col min="4" max="4" width="6.140625" style="0" customWidth="1"/>
    <col min="5" max="5" width="5.140625" style="0" customWidth="1"/>
    <col min="6" max="6" width="4.421875" style="0" customWidth="1"/>
    <col min="7" max="7" width="4.57421875" style="0" customWidth="1"/>
    <col min="8" max="8" width="4.00390625" style="0" customWidth="1"/>
    <col min="9" max="9" width="4.140625" style="0" customWidth="1"/>
    <col min="10" max="10" width="4.7109375" style="0" customWidth="1"/>
    <col min="11" max="11" width="3.8515625" style="0" customWidth="1"/>
    <col min="12" max="12" width="3.28125" style="0" customWidth="1"/>
    <col min="13" max="13" width="3.8515625" style="0" customWidth="1"/>
    <col min="14" max="14" width="4.421875" style="0" customWidth="1"/>
    <col min="15" max="15" width="4.57421875" style="0" customWidth="1"/>
    <col min="16" max="16" width="3.57421875" style="0" customWidth="1"/>
    <col min="17" max="17" width="4.140625" style="0" customWidth="1"/>
    <col min="18" max="18" width="4.57421875" style="0" customWidth="1"/>
    <col min="19" max="19" width="4.7109375" style="0" customWidth="1"/>
    <col min="20" max="20" width="4.57421875" style="0" customWidth="1"/>
    <col min="21" max="21" width="4.140625" style="0" customWidth="1"/>
    <col min="22" max="22" width="3.8515625" style="0" customWidth="1"/>
    <col min="23" max="23" width="4.140625" style="0" customWidth="1"/>
  </cols>
  <sheetData>
    <row r="1" spans="1:24" ht="12.75">
      <c r="A1" s="224"/>
      <c r="B1" s="321" t="s">
        <v>56</v>
      </c>
      <c r="C1" s="322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1"/>
      <c r="T1" s="102"/>
      <c r="U1" s="102"/>
      <c r="V1" s="102"/>
      <c r="W1" s="102"/>
      <c r="X1" s="103"/>
    </row>
    <row r="2" spans="1:24" ht="12.75">
      <c r="A2" s="225"/>
      <c r="B2" s="99" t="s">
        <v>49</v>
      </c>
      <c r="C2" s="100"/>
      <c r="D2" s="100"/>
      <c r="E2" s="100"/>
      <c r="F2" s="100"/>
      <c r="G2" s="21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21"/>
    </row>
    <row r="3" spans="1:24" ht="12.75">
      <c r="A3" s="225"/>
      <c r="B3" s="104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21"/>
    </row>
    <row r="4" spans="1:24" ht="12.75">
      <c r="A4" s="225"/>
      <c r="B4" s="104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21"/>
    </row>
    <row r="5" spans="1:24" ht="12.75">
      <c r="A5" s="225"/>
      <c r="B5" s="99" t="s">
        <v>57</v>
      </c>
      <c r="C5" s="21"/>
      <c r="D5" s="100"/>
      <c r="E5" s="100"/>
      <c r="F5" s="100"/>
      <c r="G5" s="100"/>
      <c r="H5" s="100"/>
      <c r="I5" s="100"/>
      <c r="J5" s="99" t="s">
        <v>26</v>
      </c>
      <c r="K5" s="100"/>
      <c r="L5" s="21"/>
      <c r="M5" s="99"/>
      <c r="N5" s="99"/>
      <c r="O5" s="99"/>
      <c r="P5" s="99"/>
      <c r="Q5" s="99"/>
      <c r="R5" s="99"/>
      <c r="S5" s="99"/>
      <c r="T5" s="99"/>
      <c r="U5" s="99"/>
      <c r="V5" s="105"/>
      <c r="W5" s="105"/>
      <c r="X5" s="5"/>
    </row>
    <row r="6" spans="1:24" ht="13.5" thickBot="1">
      <c r="A6" s="288" t="s">
        <v>147</v>
      </c>
      <c r="B6" s="104"/>
      <c r="C6" s="99"/>
      <c r="D6" s="100"/>
      <c r="E6" s="100"/>
      <c r="F6" s="100"/>
      <c r="G6" s="100"/>
      <c r="H6" s="100"/>
      <c r="I6" s="100"/>
      <c r="J6" s="100"/>
      <c r="K6" s="100"/>
      <c r="L6" s="99"/>
      <c r="M6" s="99"/>
      <c r="N6" s="99"/>
      <c r="O6" s="99"/>
      <c r="P6" s="99"/>
      <c r="Q6" s="99"/>
      <c r="R6" s="99" t="s">
        <v>69</v>
      </c>
      <c r="S6" s="99"/>
      <c r="T6" s="99"/>
      <c r="U6" s="99"/>
      <c r="V6" s="105"/>
      <c r="W6" s="105"/>
      <c r="X6" s="5"/>
    </row>
    <row r="7" spans="1:24" ht="18.75" thickBot="1">
      <c r="A7" s="337" t="s">
        <v>58</v>
      </c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8"/>
      <c r="R7" s="338"/>
      <c r="S7" s="338"/>
      <c r="T7" s="338"/>
      <c r="U7" s="338"/>
      <c r="V7" s="338"/>
      <c r="W7" s="338"/>
      <c r="X7" s="339"/>
    </row>
    <row r="8" spans="1:24" ht="13.5" thickBot="1">
      <c r="A8" s="323"/>
      <c r="B8" s="338"/>
      <c r="C8" s="339"/>
      <c r="D8" s="367" t="s">
        <v>29</v>
      </c>
      <c r="E8" s="368"/>
      <c r="F8" s="368"/>
      <c r="G8" s="368"/>
      <c r="H8" s="368"/>
      <c r="I8" s="368"/>
      <c r="J8" s="368"/>
      <c r="K8" s="368"/>
      <c r="L8" s="368"/>
      <c r="M8" s="368"/>
      <c r="N8" s="368"/>
      <c r="O8" s="368"/>
      <c r="P8" s="368"/>
      <c r="Q8" s="368"/>
      <c r="R8" s="368"/>
      <c r="S8" s="368"/>
      <c r="T8" s="368"/>
      <c r="U8" s="368"/>
      <c r="V8" s="368"/>
      <c r="W8" s="369"/>
      <c r="X8" s="26"/>
    </row>
    <row r="9" spans="1:24" ht="12.75">
      <c r="A9" s="358" t="s">
        <v>86</v>
      </c>
      <c r="B9" s="360" t="s">
        <v>87</v>
      </c>
      <c r="C9" s="345" t="s">
        <v>30</v>
      </c>
      <c r="D9" s="324" t="s">
        <v>31</v>
      </c>
      <c r="E9" s="325"/>
      <c r="F9" s="325"/>
      <c r="G9" s="325"/>
      <c r="H9" s="326"/>
      <c r="I9" s="324" t="s">
        <v>32</v>
      </c>
      <c r="J9" s="325"/>
      <c r="K9" s="325"/>
      <c r="L9" s="325"/>
      <c r="M9" s="326"/>
      <c r="N9" s="324" t="s">
        <v>33</v>
      </c>
      <c r="O9" s="325"/>
      <c r="P9" s="325"/>
      <c r="Q9" s="325"/>
      <c r="R9" s="326"/>
      <c r="S9" s="324" t="s">
        <v>34</v>
      </c>
      <c r="T9" s="325"/>
      <c r="U9" s="325"/>
      <c r="V9" s="325"/>
      <c r="W9" s="326"/>
      <c r="X9" s="26"/>
    </row>
    <row r="10" spans="1:24" ht="13.5" thickBot="1">
      <c r="A10" s="359"/>
      <c r="B10" s="361"/>
      <c r="C10" s="362"/>
      <c r="D10" s="31" t="s">
        <v>35</v>
      </c>
      <c r="E10" s="32" t="s">
        <v>36</v>
      </c>
      <c r="F10" s="32" t="s">
        <v>37</v>
      </c>
      <c r="G10" s="32" t="s">
        <v>38</v>
      </c>
      <c r="H10" s="33" t="s">
        <v>39</v>
      </c>
      <c r="I10" s="31" t="s">
        <v>35</v>
      </c>
      <c r="J10" s="32" t="s">
        <v>36</v>
      </c>
      <c r="K10" s="32" t="s">
        <v>37</v>
      </c>
      <c r="L10" s="32" t="s">
        <v>38</v>
      </c>
      <c r="M10" s="33" t="s">
        <v>39</v>
      </c>
      <c r="N10" s="31" t="s">
        <v>35</v>
      </c>
      <c r="O10" s="32" t="s">
        <v>36</v>
      </c>
      <c r="P10" s="32" t="s">
        <v>37</v>
      </c>
      <c r="Q10" s="32" t="s">
        <v>38</v>
      </c>
      <c r="R10" s="33" t="s">
        <v>39</v>
      </c>
      <c r="S10" s="31" t="s">
        <v>35</v>
      </c>
      <c r="T10" s="32" t="s">
        <v>36</v>
      </c>
      <c r="U10" s="32" t="s">
        <v>37</v>
      </c>
      <c r="V10" s="32" t="s">
        <v>38</v>
      </c>
      <c r="W10" s="33" t="s">
        <v>39</v>
      </c>
      <c r="X10" s="34" t="s">
        <v>79</v>
      </c>
    </row>
    <row r="11" spans="1:24" ht="13.5" thickBot="1">
      <c r="A11" s="311"/>
      <c r="B11" s="339"/>
      <c r="C11" s="231" t="s">
        <v>14</v>
      </c>
      <c r="D11" s="35">
        <f>SUM(D12:D19)</f>
        <v>7</v>
      </c>
      <c r="E11" s="36">
        <f>SUM(E12:E19)</f>
        <v>3</v>
      </c>
      <c r="F11" s="36">
        <f>SUM(F12:F19)</f>
        <v>1</v>
      </c>
      <c r="G11" s="36"/>
      <c r="H11" s="37">
        <f>SUM(H12:H19)</f>
        <v>25</v>
      </c>
      <c r="I11" s="35">
        <f>SUM(I12:I19)</f>
        <v>2</v>
      </c>
      <c r="J11" s="36">
        <f>SUM(J12:J19)</f>
        <v>0</v>
      </c>
      <c r="K11" s="36">
        <f>SUM(K12:K19)</f>
        <v>1</v>
      </c>
      <c r="L11" s="36"/>
      <c r="M11" s="37">
        <f>SUM(M12:M19)</f>
        <v>5</v>
      </c>
      <c r="N11" s="35">
        <f>SUM(N12:N19)</f>
        <v>0</v>
      </c>
      <c r="O11" s="36">
        <f>SUM(O12:O19)</f>
        <v>0</v>
      </c>
      <c r="P11" s="36">
        <f>SUM(P12:P19)</f>
        <v>0</v>
      </c>
      <c r="Q11" s="36"/>
      <c r="R11" s="37">
        <f>SUM(R12:R19)</f>
        <v>0</v>
      </c>
      <c r="S11" s="35">
        <f>SUM(S12:S19)</f>
        <v>0</v>
      </c>
      <c r="T11" s="36">
        <f>SUM(T12:T19)</f>
        <v>0</v>
      </c>
      <c r="U11" s="36">
        <f>SUM(U12:U19)</f>
        <v>0</v>
      </c>
      <c r="V11" s="36"/>
      <c r="W11" s="37">
        <f>SUM(W12:W19)</f>
        <v>0</v>
      </c>
      <c r="X11" s="38"/>
    </row>
    <row r="12" spans="1:24" s="3" customFormat="1" ht="12.75">
      <c r="A12" s="272">
        <v>1</v>
      </c>
      <c r="B12" s="289" t="s">
        <v>88</v>
      </c>
      <c r="C12" s="232" t="s">
        <v>45</v>
      </c>
      <c r="D12" s="39">
        <v>2</v>
      </c>
      <c r="E12" s="40">
        <v>1</v>
      </c>
      <c r="F12" s="40">
        <v>0</v>
      </c>
      <c r="G12" s="40" t="s">
        <v>40</v>
      </c>
      <c r="H12" s="41">
        <v>8</v>
      </c>
      <c r="I12" s="42"/>
      <c r="J12" s="43"/>
      <c r="K12" s="43"/>
      <c r="L12" s="43"/>
      <c r="M12" s="44"/>
      <c r="N12" s="42"/>
      <c r="O12" s="43"/>
      <c r="P12" s="43"/>
      <c r="Q12" s="43"/>
      <c r="R12" s="44"/>
      <c r="S12" s="42"/>
      <c r="T12" s="43"/>
      <c r="U12" s="43"/>
      <c r="V12" s="43"/>
      <c r="W12" s="44"/>
      <c r="X12" s="46"/>
    </row>
    <row r="13" spans="1:24" s="3" customFormat="1" ht="12.75">
      <c r="A13" s="251">
        <v>2</v>
      </c>
      <c r="B13" s="290" t="s">
        <v>89</v>
      </c>
      <c r="C13" s="233" t="s">
        <v>0</v>
      </c>
      <c r="D13" s="47">
        <v>1</v>
      </c>
      <c r="E13" s="48">
        <v>0</v>
      </c>
      <c r="F13" s="48">
        <v>1</v>
      </c>
      <c r="G13" s="48" t="s">
        <v>41</v>
      </c>
      <c r="H13" s="49">
        <v>4</v>
      </c>
      <c r="I13" s="50"/>
      <c r="J13" s="51"/>
      <c r="K13" s="51"/>
      <c r="L13" s="51"/>
      <c r="M13" s="52"/>
      <c r="N13" s="47"/>
      <c r="O13" s="48"/>
      <c r="P13" s="48"/>
      <c r="Q13" s="48"/>
      <c r="R13" s="49"/>
      <c r="S13" s="47"/>
      <c r="T13" s="48"/>
      <c r="U13" s="48"/>
      <c r="V13" s="48"/>
      <c r="W13" s="49"/>
      <c r="X13" s="4"/>
    </row>
    <row r="14" spans="1:24" s="3" customFormat="1" ht="12.75">
      <c r="A14" s="251">
        <v>3</v>
      </c>
      <c r="B14" s="290" t="s">
        <v>101</v>
      </c>
      <c r="C14" s="233" t="s">
        <v>23</v>
      </c>
      <c r="D14" s="50">
        <v>1</v>
      </c>
      <c r="E14" s="51">
        <v>0</v>
      </c>
      <c r="F14" s="51">
        <v>0</v>
      </c>
      <c r="G14" s="51" t="s">
        <v>41</v>
      </c>
      <c r="H14" s="52">
        <v>3</v>
      </c>
      <c r="I14" s="50"/>
      <c r="J14" s="51"/>
      <c r="K14" s="51"/>
      <c r="L14" s="51"/>
      <c r="M14" s="52"/>
      <c r="N14" s="47"/>
      <c r="O14" s="48"/>
      <c r="P14" s="48"/>
      <c r="Q14" s="48"/>
      <c r="R14" s="49"/>
      <c r="S14" s="47"/>
      <c r="T14" s="48"/>
      <c r="U14" s="48"/>
      <c r="V14" s="48"/>
      <c r="W14" s="49"/>
      <c r="X14" s="45"/>
    </row>
    <row r="15" spans="1:24" s="3" customFormat="1" ht="12.75">
      <c r="A15" s="250">
        <v>4</v>
      </c>
      <c r="B15" s="291" t="s">
        <v>104</v>
      </c>
      <c r="C15" s="233" t="s">
        <v>18</v>
      </c>
      <c r="D15" s="50">
        <v>1</v>
      </c>
      <c r="E15" s="51">
        <v>1</v>
      </c>
      <c r="F15" s="51">
        <v>0</v>
      </c>
      <c r="G15" s="51" t="s">
        <v>40</v>
      </c>
      <c r="H15" s="52">
        <v>4</v>
      </c>
      <c r="I15" s="47"/>
      <c r="J15" s="48"/>
      <c r="K15" s="48"/>
      <c r="L15" s="48"/>
      <c r="M15" s="49"/>
      <c r="N15" s="47"/>
      <c r="O15" s="48"/>
      <c r="P15" s="48"/>
      <c r="Q15" s="48"/>
      <c r="R15" s="49"/>
      <c r="S15" s="47"/>
      <c r="T15" s="48"/>
      <c r="U15" s="48"/>
      <c r="V15" s="48"/>
      <c r="W15" s="49"/>
      <c r="X15" s="53"/>
    </row>
    <row r="16" spans="1:24" s="3" customFormat="1" ht="12.75">
      <c r="A16" s="250">
        <v>5</v>
      </c>
      <c r="B16" s="310" t="s">
        <v>148</v>
      </c>
      <c r="C16" s="233" t="s">
        <v>52</v>
      </c>
      <c r="D16" s="50">
        <v>1</v>
      </c>
      <c r="E16" s="51">
        <v>1</v>
      </c>
      <c r="F16" s="51">
        <v>0</v>
      </c>
      <c r="G16" s="51" t="s">
        <v>40</v>
      </c>
      <c r="H16" s="52">
        <v>4</v>
      </c>
      <c r="I16" s="47"/>
      <c r="J16" s="48"/>
      <c r="K16" s="48"/>
      <c r="L16" s="48"/>
      <c r="M16" s="49"/>
      <c r="N16" s="50"/>
      <c r="O16" s="51"/>
      <c r="P16" s="51"/>
      <c r="Q16" s="51"/>
      <c r="R16" s="52"/>
      <c r="S16" s="47"/>
      <c r="T16" s="48"/>
      <c r="U16" s="48"/>
      <c r="V16" s="48"/>
      <c r="W16" s="49"/>
      <c r="X16" s="53"/>
    </row>
    <row r="17" spans="1:24" s="3" customFormat="1" ht="12.75">
      <c r="A17" s="250">
        <v>6</v>
      </c>
      <c r="B17" s="291" t="s">
        <v>105</v>
      </c>
      <c r="C17" s="233" t="s">
        <v>3</v>
      </c>
      <c r="D17" s="47"/>
      <c r="E17" s="48"/>
      <c r="F17" s="48"/>
      <c r="G17" s="48"/>
      <c r="H17" s="49"/>
      <c r="I17" s="47">
        <v>1</v>
      </c>
      <c r="J17" s="48">
        <v>0</v>
      </c>
      <c r="K17" s="48">
        <v>0</v>
      </c>
      <c r="L17" s="48" t="s">
        <v>40</v>
      </c>
      <c r="M17" s="49">
        <v>2</v>
      </c>
      <c r="N17" s="50"/>
      <c r="O17" s="51"/>
      <c r="P17" s="51"/>
      <c r="Q17" s="51"/>
      <c r="R17" s="52"/>
      <c r="S17" s="47"/>
      <c r="T17" s="48"/>
      <c r="U17" s="48"/>
      <c r="V17" s="48"/>
      <c r="W17" s="49"/>
      <c r="X17" s="54">
        <v>3</v>
      </c>
    </row>
    <row r="18" spans="1:24" s="3" customFormat="1" ht="12.75">
      <c r="A18" s="250">
        <v>7</v>
      </c>
      <c r="B18" s="291" t="s">
        <v>106</v>
      </c>
      <c r="C18" s="233" t="s">
        <v>2</v>
      </c>
      <c r="D18" s="47"/>
      <c r="E18" s="48"/>
      <c r="F18" s="48"/>
      <c r="G18" s="48"/>
      <c r="H18" s="49"/>
      <c r="I18" s="47">
        <v>1</v>
      </c>
      <c r="J18" s="48">
        <v>0</v>
      </c>
      <c r="K18" s="48">
        <v>1</v>
      </c>
      <c r="L18" s="48" t="s">
        <v>40</v>
      </c>
      <c r="M18" s="49">
        <v>3</v>
      </c>
      <c r="N18" s="50"/>
      <c r="O18" s="51"/>
      <c r="P18" s="51"/>
      <c r="Q18" s="51"/>
      <c r="R18" s="52"/>
      <c r="S18" s="47"/>
      <c r="T18" s="48"/>
      <c r="U18" s="48"/>
      <c r="V18" s="48"/>
      <c r="W18" s="49"/>
      <c r="X18" s="54"/>
    </row>
    <row r="19" spans="1:24" s="3" customFormat="1" ht="12.75">
      <c r="A19" s="252">
        <v>8</v>
      </c>
      <c r="B19" s="292" t="s">
        <v>139</v>
      </c>
      <c r="C19" s="336" t="s">
        <v>149</v>
      </c>
      <c r="D19" s="31">
        <v>1</v>
      </c>
      <c r="E19" s="32">
        <v>0</v>
      </c>
      <c r="F19" s="32">
        <v>0</v>
      </c>
      <c r="G19" s="32" t="s">
        <v>41</v>
      </c>
      <c r="H19" s="33">
        <v>2</v>
      </c>
      <c r="I19" s="31"/>
      <c r="J19" s="32"/>
      <c r="K19" s="32"/>
      <c r="L19" s="32"/>
      <c r="M19" s="33"/>
      <c r="N19" s="55"/>
      <c r="O19" s="56"/>
      <c r="P19" s="56"/>
      <c r="Q19" s="56"/>
      <c r="R19" s="57"/>
      <c r="S19" s="31"/>
      <c r="T19" s="32"/>
      <c r="U19" s="32"/>
      <c r="V19" s="32"/>
      <c r="W19" s="33"/>
      <c r="X19" s="54"/>
    </row>
    <row r="20" spans="1:24" s="3" customFormat="1" ht="13.5" thickBot="1">
      <c r="A20" s="329"/>
      <c r="B20" s="318" t="s">
        <v>151</v>
      </c>
      <c r="C20" s="327" t="s">
        <v>150</v>
      </c>
      <c r="D20" s="330"/>
      <c r="E20" s="331"/>
      <c r="F20" s="331"/>
      <c r="G20" s="331"/>
      <c r="H20" s="332"/>
      <c r="I20" s="330"/>
      <c r="J20" s="331"/>
      <c r="K20" s="331"/>
      <c r="L20" s="331"/>
      <c r="M20" s="332"/>
      <c r="N20" s="333"/>
      <c r="O20" s="334"/>
      <c r="P20" s="334"/>
      <c r="Q20" s="334"/>
      <c r="R20" s="335"/>
      <c r="S20" s="330"/>
      <c r="T20" s="331"/>
      <c r="U20" s="331"/>
      <c r="V20" s="331"/>
      <c r="W20" s="332"/>
      <c r="X20" s="58"/>
    </row>
    <row r="21" spans="1:24" ht="13.5" thickBot="1">
      <c r="A21" s="287"/>
      <c r="B21" s="293"/>
      <c r="C21" s="235" t="s">
        <v>15</v>
      </c>
      <c r="D21" s="35">
        <f>SUM(D22:D24)</f>
        <v>0</v>
      </c>
      <c r="E21" s="36">
        <f>SUM(E22:E24)</f>
        <v>0</v>
      </c>
      <c r="F21" s="36">
        <f>SUM(F22:F24)</f>
        <v>0</v>
      </c>
      <c r="G21" s="36"/>
      <c r="H21" s="37">
        <f>SUM(H22:H23)</f>
        <v>0</v>
      </c>
      <c r="I21" s="35">
        <f>SUM(I22:I24)</f>
        <v>1</v>
      </c>
      <c r="J21" s="36">
        <f>SUM(J22:J24)</f>
        <v>1</v>
      </c>
      <c r="K21" s="36">
        <f>SUM(K22:K24)</f>
        <v>0</v>
      </c>
      <c r="L21" s="36"/>
      <c r="M21" s="37">
        <f>SUM(M22:M24)</f>
        <v>5</v>
      </c>
      <c r="N21" s="35">
        <f>SUM(N22:N24)</f>
        <v>1</v>
      </c>
      <c r="O21" s="36">
        <f>SUM(O22:O24)</f>
        <v>1</v>
      </c>
      <c r="P21" s="36">
        <f>SUM(P22:P24)</f>
        <v>0</v>
      </c>
      <c r="Q21" s="36"/>
      <c r="R21" s="37">
        <f>SUM(R22:R24)</f>
        <v>5</v>
      </c>
      <c r="S21" s="35">
        <f>SUM(S22:S24)</f>
        <v>1</v>
      </c>
      <c r="T21" s="36">
        <f>SUM(T22:T24)</f>
        <v>0</v>
      </c>
      <c r="U21" s="36">
        <f>SUM(U22:U24)</f>
        <v>0</v>
      </c>
      <c r="V21" s="36"/>
      <c r="W21" s="37">
        <f>SUM(W22:W24)</f>
        <v>2</v>
      </c>
      <c r="X21" s="59"/>
    </row>
    <row r="22" spans="1:24" s="3" customFormat="1" ht="12.75">
      <c r="A22" s="277">
        <v>9</v>
      </c>
      <c r="B22" s="294" t="s">
        <v>123</v>
      </c>
      <c r="C22" s="232" t="s">
        <v>4</v>
      </c>
      <c r="D22" s="42"/>
      <c r="E22" s="43"/>
      <c r="F22" s="43"/>
      <c r="G22" s="43"/>
      <c r="H22" s="44"/>
      <c r="I22" s="39">
        <v>1</v>
      </c>
      <c r="J22" s="40">
        <v>1</v>
      </c>
      <c r="K22" s="40">
        <v>0</v>
      </c>
      <c r="L22" s="40" t="s">
        <v>41</v>
      </c>
      <c r="M22" s="41">
        <v>5</v>
      </c>
      <c r="N22" s="42"/>
      <c r="O22" s="43"/>
      <c r="P22" s="43"/>
      <c r="Q22" s="43"/>
      <c r="R22" s="44"/>
      <c r="S22" s="42"/>
      <c r="T22" s="43"/>
      <c r="U22" s="43"/>
      <c r="V22" s="43"/>
      <c r="W22" s="44"/>
      <c r="X22" s="278"/>
    </row>
    <row r="23" spans="1:24" s="3" customFormat="1" ht="12.75">
      <c r="A23" s="276">
        <v>10</v>
      </c>
      <c r="B23" s="291" t="s">
        <v>124</v>
      </c>
      <c r="C23" s="233" t="s">
        <v>10</v>
      </c>
      <c r="D23" s="50"/>
      <c r="E23" s="51"/>
      <c r="F23" s="51"/>
      <c r="G23" s="51"/>
      <c r="H23" s="52"/>
      <c r="I23" s="47"/>
      <c r="J23" s="48"/>
      <c r="K23" s="48"/>
      <c r="L23" s="48"/>
      <c r="M23" s="49"/>
      <c r="N23" s="50">
        <v>1</v>
      </c>
      <c r="O23" s="51">
        <v>1</v>
      </c>
      <c r="P23" s="51">
        <v>0</v>
      </c>
      <c r="Q23" s="51" t="s">
        <v>41</v>
      </c>
      <c r="R23" s="52">
        <v>5</v>
      </c>
      <c r="S23" s="47"/>
      <c r="T23" s="48"/>
      <c r="U23" s="48"/>
      <c r="V23" s="48"/>
      <c r="W23" s="49"/>
      <c r="X23" s="54">
        <v>9</v>
      </c>
    </row>
    <row r="24" spans="1:24" s="3" customFormat="1" ht="13.5" thickBot="1">
      <c r="A24" s="279">
        <v>11</v>
      </c>
      <c r="B24" s="292" t="s">
        <v>140</v>
      </c>
      <c r="C24" s="234" t="s">
        <v>19</v>
      </c>
      <c r="D24" s="55"/>
      <c r="E24" s="56"/>
      <c r="F24" s="56"/>
      <c r="G24" s="56"/>
      <c r="H24" s="57"/>
      <c r="I24" s="31"/>
      <c r="J24" s="32"/>
      <c r="K24" s="32"/>
      <c r="L24" s="32"/>
      <c r="M24" s="33"/>
      <c r="N24" s="31"/>
      <c r="O24" s="32"/>
      <c r="P24" s="32"/>
      <c r="Q24" s="32"/>
      <c r="R24" s="33"/>
      <c r="S24" s="31">
        <v>1</v>
      </c>
      <c r="T24" s="32">
        <v>0</v>
      </c>
      <c r="U24" s="32">
        <v>0</v>
      </c>
      <c r="V24" s="32" t="s">
        <v>41</v>
      </c>
      <c r="W24" s="33">
        <v>2</v>
      </c>
      <c r="X24" s="58"/>
    </row>
    <row r="25" spans="1:24" ht="13.5" thickBot="1">
      <c r="A25" s="287"/>
      <c r="B25" s="293"/>
      <c r="C25" s="231" t="s">
        <v>16</v>
      </c>
      <c r="D25" s="35">
        <f>SUM(D26:D36)</f>
        <v>1</v>
      </c>
      <c r="E25" s="36">
        <f>SUM(E26:E36)</f>
        <v>0</v>
      </c>
      <c r="F25" s="36">
        <f>SUM(F26:F36)</f>
        <v>1</v>
      </c>
      <c r="G25" s="36"/>
      <c r="H25" s="37">
        <f>SUM(H26:H36)</f>
        <v>4</v>
      </c>
      <c r="I25" s="35">
        <f>SUM(I26:I36)</f>
        <v>7</v>
      </c>
      <c r="J25" s="36">
        <f>SUM(J26:J36)</f>
        <v>0</v>
      </c>
      <c r="K25" s="36">
        <f>SUM(K26:K36)</f>
        <v>3</v>
      </c>
      <c r="L25" s="36"/>
      <c r="M25" s="36">
        <f>SUM(M26:M36)</f>
        <v>19</v>
      </c>
      <c r="N25" s="36">
        <f>SUM(N26:N36)</f>
        <v>1</v>
      </c>
      <c r="O25" s="36">
        <f>SUM(O26:O36)</f>
        <v>1</v>
      </c>
      <c r="P25" s="36">
        <f>SUM(P26:P36)</f>
        <v>1</v>
      </c>
      <c r="Q25" s="36"/>
      <c r="R25" s="36">
        <f>SUM(R26:R36)</f>
        <v>5</v>
      </c>
      <c r="S25" s="36">
        <f>SUM(S26:S36)</f>
        <v>1</v>
      </c>
      <c r="T25" s="36">
        <f>SUM(T26:T36)</f>
        <v>0</v>
      </c>
      <c r="U25" s="36">
        <f>SUM(U26:U36)</f>
        <v>0</v>
      </c>
      <c r="V25" s="36"/>
      <c r="W25" s="36">
        <f>SUM(W26:W36)</f>
        <v>3</v>
      </c>
      <c r="X25" s="60"/>
    </row>
    <row r="26" spans="1:24" s="3" customFormat="1" ht="12.75">
      <c r="A26" s="277">
        <v>12</v>
      </c>
      <c r="B26" s="294" t="s">
        <v>90</v>
      </c>
      <c r="C26" s="232" t="s">
        <v>25</v>
      </c>
      <c r="D26" s="42">
        <v>1</v>
      </c>
      <c r="E26" s="43">
        <v>0</v>
      </c>
      <c r="F26" s="43">
        <v>1</v>
      </c>
      <c r="G26" s="43" t="s">
        <v>41</v>
      </c>
      <c r="H26" s="44">
        <v>4</v>
      </c>
      <c r="I26" s="39"/>
      <c r="J26" s="40"/>
      <c r="K26" s="40"/>
      <c r="L26" s="40"/>
      <c r="M26" s="41"/>
      <c r="N26" s="42"/>
      <c r="O26" s="43"/>
      <c r="P26" s="43"/>
      <c r="Q26" s="43"/>
      <c r="R26" s="44"/>
      <c r="S26" s="42"/>
      <c r="T26" s="43"/>
      <c r="U26" s="43"/>
      <c r="V26" s="43"/>
      <c r="W26" s="44"/>
      <c r="X26" s="280"/>
    </row>
    <row r="27" spans="1:24" s="3" customFormat="1" ht="12.75">
      <c r="A27" s="276">
        <v>13</v>
      </c>
      <c r="B27" s="291" t="s">
        <v>99</v>
      </c>
      <c r="C27" s="233" t="s">
        <v>6</v>
      </c>
      <c r="D27" s="50"/>
      <c r="E27" s="51"/>
      <c r="F27" s="51"/>
      <c r="G27" s="51"/>
      <c r="H27" s="52"/>
      <c r="I27" s="47">
        <v>2</v>
      </c>
      <c r="J27" s="48">
        <v>0</v>
      </c>
      <c r="K27" s="48">
        <v>0</v>
      </c>
      <c r="L27" s="48" t="s">
        <v>40</v>
      </c>
      <c r="M27" s="49">
        <v>4</v>
      </c>
      <c r="N27" s="47"/>
      <c r="O27" s="48"/>
      <c r="P27" s="48"/>
      <c r="Q27" s="48"/>
      <c r="R27" s="49"/>
      <c r="S27" s="47"/>
      <c r="T27" s="48"/>
      <c r="U27" s="48"/>
      <c r="V27" s="48"/>
      <c r="W27" s="49"/>
      <c r="X27" s="54">
        <v>5</v>
      </c>
    </row>
    <row r="28" spans="1:24" s="3" customFormat="1" ht="12.75">
      <c r="A28" s="276">
        <v>14</v>
      </c>
      <c r="B28" s="291" t="s">
        <v>91</v>
      </c>
      <c r="C28" s="233" t="s">
        <v>53</v>
      </c>
      <c r="D28" s="50"/>
      <c r="E28" s="51"/>
      <c r="F28" s="51"/>
      <c r="G28" s="51"/>
      <c r="H28" s="52"/>
      <c r="I28" s="47">
        <v>1</v>
      </c>
      <c r="J28" s="48">
        <v>0</v>
      </c>
      <c r="K28" s="48">
        <v>0</v>
      </c>
      <c r="L28" s="48" t="s">
        <v>41</v>
      </c>
      <c r="M28" s="49">
        <v>2</v>
      </c>
      <c r="N28" s="47"/>
      <c r="O28" s="48"/>
      <c r="P28" s="48"/>
      <c r="Q28" s="48"/>
      <c r="R28" s="49"/>
      <c r="S28" s="47"/>
      <c r="T28" s="48"/>
      <c r="U28" s="48"/>
      <c r="V28" s="48"/>
      <c r="W28" s="49"/>
      <c r="X28" s="54">
        <v>3</v>
      </c>
    </row>
    <row r="29" spans="1:24" s="3" customFormat="1" ht="12.75">
      <c r="A29" s="276">
        <v>15</v>
      </c>
      <c r="B29" s="291" t="s">
        <v>100</v>
      </c>
      <c r="C29" s="233" t="s">
        <v>54</v>
      </c>
      <c r="D29" s="47"/>
      <c r="E29" s="48"/>
      <c r="F29" s="48"/>
      <c r="G29" s="48"/>
      <c r="H29" s="49"/>
      <c r="I29" s="47">
        <v>1</v>
      </c>
      <c r="J29" s="48">
        <v>0</v>
      </c>
      <c r="K29" s="48">
        <v>0</v>
      </c>
      <c r="L29" s="48" t="s">
        <v>41</v>
      </c>
      <c r="M29" s="49">
        <v>2</v>
      </c>
      <c r="N29" s="47"/>
      <c r="O29" s="48"/>
      <c r="P29" s="48"/>
      <c r="Q29" s="48"/>
      <c r="R29" s="49"/>
      <c r="S29" s="47"/>
      <c r="T29" s="48"/>
      <c r="U29" s="48"/>
      <c r="V29" s="48"/>
      <c r="W29" s="49"/>
      <c r="X29" s="106">
        <v>3</v>
      </c>
    </row>
    <row r="30" spans="1:24" s="3" customFormat="1" ht="12.75">
      <c r="A30" s="276">
        <v>16</v>
      </c>
      <c r="B30" s="291" t="s">
        <v>96</v>
      </c>
      <c r="C30" s="236" t="s">
        <v>1</v>
      </c>
      <c r="D30" s="50"/>
      <c r="E30" s="51"/>
      <c r="F30" s="51"/>
      <c r="G30" s="51"/>
      <c r="H30" s="52"/>
      <c r="I30" s="47">
        <v>1</v>
      </c>
      <c r="J30" s="48">
        <v>0</v>
      </c>
      <c r="K30" s="48">
        <v>1</v>
      </c>
      <c r="L30" s="48" t="s">
        <v>41</v>
      </c>
      <c r="M30" s="49">
        <v>3</v>
      </c>
      <c r="N30" s="47"/>
      <c r="O30" s="48"/>
      <c r="P30" s="48"/>
      <c r="Q30" s="48"/>
      <c r="R30" s="49"/>
      <c r="S30" s="47"/>
      <c r="T30" s="48"/>
      <c r="U30" s="48"/>
      <c r="V30" s="48"/>
      <c r="W30" s="49"/>
      <c r="X30" s="280">
        <v>1.4</v>
      </c>
    </row>
    <row r="31" spans="1:24" s="3" customFormat="1" ht="12.75">
      <c r="A31" s="276">
        <v>17</v>
      </c>
      <c r="B31" s="291" t="s">
        <v>107</v>
      </c>
      <c r="C31" s="236" t="s">
        <v>5</v>
      </c>
      <c r="D31" s="50"/>
      <c r="E31" s="51"/>
      <c r="F31" s="51"/>
      <c r="G31" s="51"/>
      <c r="H31" s="52"/>
      <c r="I31" s="50">
        <v>1</v>
      </c>
      <c r="J31" s="51">
        <v>0</v>
      </c>
      <c r="K31" s="51">
        <v>0</v>
      </c>
      <c r="L31" s="51" t="s">
        <v>40</v>
      </c>
      <c r="M31" s="52">
        <v>3</v>
      </c>
      <c r="N31" s="47"/>
      <c r="O31" s="48"/>
      <c r="P31" s="48"/>
      <c r="Q31" s="48"/>
      <c r="R31" s="49"/>
      <c r="S31" s="47"/>
      <c r="T31" s="48"/>
      <c r="U31" s="48"/>
      <c r="V31" s="48"/>
      <c r="W31" s="49"/>
      <c r="X31" s="54">
        <v>4</v>
      </c>
    </row>
    <row r="32" spans="1:24" s="3" customFormat="1" ht="12.75">
      <c r="A32" s="276">
        <v>18</v>
      </c>
      <c r="B32" s="291" t="s">
        <v>102</v>
      </c>
      <c r="C32" s="236" t="s">
        <v>80</v>
      </c>
      <c r="D32" s="50"/>
      <c r="E32" s="51"/>
      <c r="F32" s="51"/>
      <c r="G32" s="51"/>
      <c r="H32" s="52"/>
      <c r="I32" s="47">
        <v>1</v>
      </c>
      <c r="J32" s="48">
        <v>0</v>
      </c>
      <c r="K32" s="48">
        <v>1</v>
      </c>
      <c r="L32" s="48" t="s">
        <v>41</v>
      </c>
      <c r="M32" s="49">
        <v>3</v>
      </c>
      <c r="N32" s="47"/>
      <c r="O32" s="48"/>
      <c r="P32" s="48"/>
      <c r="Q32" s="48"/>
      <c r="R32" s="49"/>
      <c r="S32" s="47"/>
      <c r="T32" s="48"/>
      <c r="U32" s="48"/>
      <c r="V32" s="48"/>
      <c r="W32" s="49"/>
      <c r="X32" s="54">
        <v>5</v>
      </c>
    </row>
    <row r="33" spans="1:24" s="3" customFormat="1" ht="12.75">
      <c r="A33" s="276">
        <v>19</v>
      </c>
      <c r="B33" s="291" t="s">
        <v>92</v>
      </c>
      <c r="C33" s="236" t="s">
        <v>13</v>
      </c>
      <c r="D33" s="47"/>
      <c r="E33" s="48"/>
      <c r="F33" s="48"/>
      <c r="G33" s="48"/>
      <c r="H33" s="49"/>
      <c r="I33" s="47"/>
      <c r="J33" s="48"/>
      <c r="K33" s="48"/>
      <c r="L33" s="48"/>
      <c r="M33" s="49"/>
      <c r="N33" s="47"/>
      <c r="O33" s="48"/>
      <c r="P33" s="48"/>
      <c r="Q33" s="48"/>
      <c r="R33" s="49"/>
      <c r="S33" s="50">
        <v>1</v>
      </c>
      <c r="T33" s="51">
        <v>0</v>
      </c>
      <c r="U33" s="51">
        <v>0</v>
      </c>
      <c r="V33" s="51" t="s">
        <v>40</v>
      </c>
      <c r="W33" s="52">
        <v>3</v>
      </c>
      <c r="X33" s="61">
        <v>12</v>
      </c>
    </row>
    <row r="34" spans="1:24" s="3" customFormat="1" ht="12.75">
      <c r="A34" s="276">
        <v>20</v>
      </c>
      <c r="B34" s="295" t="s">
        <v>94</v>
      </c>
      <c r="C34" s="233" t="s">
        <v>7</v>
      </c>
      <c r="D34" s="47"/>
      <c r="E34" s="48"/>
      <c r="F34" s="48"/>
      <c r="G34" s="48"/>
      <c r="H34" s="49"/>
      <c r="I34" s="50">
        <v>0</v>
      </c>
      <c r="J34" s="51">
        <v>0</v>
      </c>
      <c r="K34" s="51">
        <v>1</v>
      </c>
      <c r="L34" s="51" t="s">
        <v>41</v>
      </c>
      <c r="M34" s="52">
        <v>2</v>
      </c>
      <c r="N34" s="47"/>
      <c r="O34" s="48"/>
      <c r="P34" s="48"/>
      <c r="Q34" s="48"/>
      <c r="R34" s="49"/>
      <c r="S34" s="47"/>
      <c r="T34" s="48"/>
      <c r="U34" s="48"/>
      <c r="V34" s="48"/>
      <c r="W34" s="49"/>
      <c r="X34" s="106">
        <v>1</v>
      </c>
    </row>
    <row r="35" spans="1:24" s="3" customFormat="1" ht="12.75">
      <c r="A35" s="276">
        <v>21</v>
      </c>
      <c r="B35" s="296" t="s">
        <v>93</v>
      </c>
      <c r="C35" s="237" t="s">
        <v>48</v>
      </c>
      <c r="D35" s="47"/>
      <c r="E35" s="48"/>
      <c r="F35" s="48"/>
      <c r="G35" s="48"/>
      <c r="H35" s="49"/>
      <c r="I35" s="47"/>
      <c r="J35" s="48"/>
      <c r="K35" s="48"/>
      <c r="L35" s="48"/>
      <c r="M35" s="49"/>
      <c r="N35" s="50">
        <v>0</v>
      </c>
      <c r="O35" s="51">
        <v>0</v>
      </c>
      <c r="P35" s="51">
        <v>1</v>
      </c>
      <c r="Q35" s="51" t="s">
        <v>41</v>
      </c>
      <c r="R35" s="52">
        <v>2</v>
      </c>
      <c r="S35" s="47"/>
      <c r="T35" s="48"/>
      <c r="U35" s="48"/>
      <c r="V35" s="48"/>
      <c r="W35" s="49"/>
      <c r="X35" s="281">
        <v>12</v>
      </c>
    </row>
    <row r="36" spans="1:24" s="3" customFormat="1" ht="13.5" thickBot="1">
      <c r="A36" s="282">
        <v>22</v>
      </c>
      <c r="B36" s="294" t="s">
        <v>95</v>
      </c>
      <c r="C36" s="232" t="s">
        <v>9</v>
      </c>
      <c r="D36" s="39"/>
      <c r="E36" s="40"/>
      <c r="F36" s="40"/>
      <c r="G36" s="40"/>
      <c r="H36" s="41"/>
      <c r="I36" s="42"/>
      <c r="J36" s="43"/>
      <c r="K36" s="43"/>
      <c r="L36" s="43"/>
      <c r="M36" s="44"/>
      <c r="N36" s="39">
        <v>1</v>
      </c>
      <c r="O36" s="40">
        <v>1</v>
      </c>
      <c r="P36" s="40">
        <v>0</v>
      </c>
      <c r="Q36" s="40" t="s">
        <v>40</v>
      </c>
      <c r="R36" s="41">
        <v>3</v>
      </c>
      <c r="S36" s="42"/>
      <c r="T36" s="43"/>
      <c r="U36" s="43"/>
      <c r="V36" s="43"/>
      <c r="W36" s="44"/>
      <c r="X36" s="283">
        <v>1.12</v>
      </c>
    </row>
    <row r="37" spans="1:24" ht="13.5" thickBot="1">
      <c r="A37" s="287"/>
      <c r="B37" s="300"/>
      <c r="C37" s="238" t="s">
        <v>17</v>
      </c>
      <c r="D37" s="62">
        <f>SUM(D38:D45)</f>
        <v>0</v>
      </c>
      <c r="E37" s="62">
        <f>SUM(E38:E45)</f>
        <v>0</v>
      </c>
      <c r="F37" s="63">
        <f>SUM(F38:F44)</f>
        <v>0</v>
      </c>
      <c r="G37" s="63"/>
      <c r="H37" s="63">
        <f>SUM(H38:H44)</f>
        <v>0</v>
      </c>
      <c r="I37" s="62">
        <f>SUM(I38:I45)</f>
        <v>0</v>
      </c>
      <c r="J37" s="63">
        <f>SUM(J38:J45)</f>
        <v>0</v>
      </c>
      <c r="K37" s="63">
        <f>SUM(K38:K45)</f>
        <v>0</v>
      </c>
      <c r="L37" s="63"/>
      <c r="M37" s="64">
        <f>SUM(M38:M45)</f>
        <v>0</v>
      </c>
      <c r="N37" s="62">
        <f>SUM(N38:N45)</f>
        <v>1</v>
      </c>
      <c r="O37" s="62">
        <f>SUM(O38:O45)</f>
        <v>2</v>
      </c>
      <c r="P37" s="62">
        <f>SUM(P38:P45)</f>
        <v>3</v>
      </c>
      <c r="Q37" s="63"/>
      <c r="R37" s="62">
        <f>SUM(R38:R45)</f>
        <v>19</v>
      </c>
      <c r="S37" s="62">
        <f>SUM(S38:S45)</f>
        <v>1</v>
      </c>
      <c r="T37" s="62">
        <f>SUM(T38:T45)</f>
        <v>1</v>
      </c>
      <c r="U37" s="62">
        <f>SUM(U38:U45)</f>
        <v>7</v>
      </c>
      <c r="V37" s="63"/>
      <c r="W37" s="62">
        <f>SUM(W38:W45)</f>
        <v>28</v>
      </c>
      <c r="X37" s="65"/>
    </row>
    <row r="38" spans="1:24" s="3" customFormat="1" ht="12.75">
      <c r="A38" s="253">
        <v>23</v>
      </c>
      <c r="B38" s="301" t="s">
        <v>111</v>
      </c>
      <c r="C38" s="236" t="s">
        <v>113</v>
      </c>
      <c r="D38" s="47"/>
      <c r="E38" s="48"/>
      <c r="F38" s="48"/>
      <c r="G38" s="48"/>
      <c r="H38" s="49"/>
      <c r="I38" s="50"/>
      <c r="J38" s="51"/>
      <c r="K38" s="51"/>
      <c r="L38" s="51"/>
      <c r="M38" s="52"/>
      <c r="N38" s="47">
        <v>1</v>
      </c>
      <c r="O38" s="48">
        <v>0</v>
      </c>
      <c r="P38" s="48">
        <v>1</v>
      </c>
      <c r="Q38" s="48" t="s">
        <v>40</v>
      </c>
      <c r="R38" s="49">
        <v>4</v>
      </c>
      <c r="S38" s="47"/>
      <c r="T38" s="48"/>
      <c r="U38" s="48"/>
      <c r="V38" s="48"/>
      <c r="W38" s="49"/>
      <c r="X38" s="66">
        <v>16</v>
      </c>
    </row>
    <row r="39" spans="1:24" s="3" customFormat="1" ht="12.75">
      <c r="A39" s="254">
        <v>24</v>
      </c>
      <c r="B39" s="301" t="s">
        <v>112</v>
      </c>
      <c r="C39" s="236" t="s">
        <v>114</v>
      </c>
      <c r="D39" s="47"/>
      <c r="E39" s="48"/>
      <c r="F39" s="48"/>
      <c r="G39" s="48"/>
      <c r="H39" s="49"/>
      <c r="I39" s="50"/>
      <c r="J39" s="51"/>
      <c r="K39" s="51"/>
      <c r="L39" s="51"/>
      <c r="M39" s="52"/>
      <c r="N39" s="47"/>
      <c r="O39" s="48"/>
      <c r="P39" s="48"/>
      <c r="Q39" s="48"/>
      <c r="R39" s="49"/>
      <c r="S39" s="47">
        <v>1</v>
      </c>
      <c r="T39" s="48">
        <v>0</v>
      </c>
      <c r="U39" s="48">
        <v>1</v>
      </c>
      <c r="V39" s="48" t="s">
        <v>41</v>
      </c>
      <c r="W39" s="49">
        <v>4</v>
      </c>
      <c r="X39" s="273">
        <v>23</v>
      </c>
    </row>
    <row r="40" spans="1:24" s="3" customFormat="1" ht="15">
      <c r="A40" s="254">
        <v>25</v>
      </c>
      <c r="B40" s="302" t="s">
        <v>132</v>
      </c>
      <c r="C40" s="233" t="s">
        <v>46</v>
      </c>
      <c r="D40" s="47"/>
      <c r="E40" s="48"/>
      <c r="F40" s="48"/>
      <c r="G40" s="48"/>
      <c r="H40" s="49"/>
      <c r="I40" s="47"/>
      <c r="J40" s="48"/>
      <c r="K40" s="48"/>
      <c r="L40" s="48"/>
      <c r="M40" s="49"/>
      <c r="N40" s="47">
        <v>0</v>
      </c>
      <c r="O40" s="48">
        <v>1</v>
      </c>
      <c r="P40" s="48">
        <v>0</v>
      </c>
      <c r="Q40" s="48" t="s">
        <v>41</v>
      </c>
      <c r="R40" s="49">
        <v>3</v>
      </c>
      <c r="S40" s="47"/>
      <c r="T40" s="48"/>
      <c r="U40" s="48"/>
      <c r="V40" s="48"/>
      <c r="W40" s="49"/>
      <c r="X40" s="106">
        <v>18</v>
      </c>
    </row>
    <row r="41" spans="1:24" s="3" customFormat="1" ht="12.75">
      <c r="A41" s="254">
        <v>26</v>
      </c>
      <c r="B41" s="303" t="s">
        <v>133</v>
      </c>
      <c r="C41" s="233" t="s">
        <v>8</v>
      </c>
      <c r="D41" s="47"/>
      <c r="E41" s="48"/>
      <c r="F41" s="48"/>
      <c r="G41" s="48"/>
      <c r="H41" s="49"/>
      <c r="I41" s="47"/>
      <c r="J41" s="48"/>
      <c r="K41" s="48"/>
      <c r="L41" s="48"/>
      <c r="M41" s="49"/>
      <c r="N41" s="47"/>
      <c r="O41" s="48"/>
      <c r="P41" s="48"/>
      <c r="Q41" s="48"/>
      <c r="R41" s="49"/>
      <c r="S41" s="50">
        <v>0</v>
      </c>
      <c r="T41" s="51">
        <v>0</v>
      </c>
      <c r="U41" s="51">
        <v>1</v>
      </c>
      <c r="V41" s="51" t="s">
        <v>41</v>
      </c>
      <c r="W41" s="52">
        <v>2</v>
      </c>
      <c r="X41" s="54">
        <v>7</v>
      </c>
    </row>
    <row r="42" spans="1:24" s="3" customFormat="1" ht="12.75">
      <c r="A42" s="254">
        <v>27</v>
      </c>
      <c r="B42" s="292" t="s">
        <v>141</v>
      </c>
      <c r="C42" s="233" t="s">
        <v>21</v>
      </c>
      <c r="D42" s="47"/>
      <c r="E42" s="48"/>
      <c r="F42" s="48"/>
      <c r="G42" s="48"/>
      <c r="H42" s="49"/>
      <c r="I42" s="47"/>
      <c r="J42" s="48"/>
      <c r="K42" s="48"/>
      <c r="L42" s="48"/>
      <c r="M42" s="49"/>
      <c r="N42" s="47"/>
      <c r="O42" s="48"/>
      <c r="P42" s="48"/>
      <c r="Q42" s="48"/>
      <c r="R42" s="49"/>
      <c r="S42" s="50">
        <v>0</v>
      </c>
      <c r="T42" s="51">
        <v>1</v>
      </c>
      <c r="U42" s="51">
        <v>0</v>
      </c>
      <c r="V42" s="51" t="s">
        <v>41</v>
      </c>
      <c r="W42" s="52">
        <v>2</v>
      </c>
      <c r="X42" s="54" t="s">
        <v>136</v>
      </c>
    </row>
    <row r="43" spans="1:24" ht="12.75">
      <c r="A43" s="254">
        <v>28</v>
      </c>
      <c r="B43" s="292" t="s">
        <v>142</v>
      </c>
      <c r="C43" s="237" t="s">
        <v>20</v>
      </c>
      <c r="D43" s="47"/>
      <c r="E43" s="48"/>
      <c r="F43" s="48"/>
      <c r="G43" s="48"/>
      <c r="H43" s="49"/>
      <c r="I43" s="47"/>
      <c r="J43" s="48"/>
      <c r="K43" s="48"/>
      <c r="L43" s="48"/>
      <c r="M43" s="49"/>
      <c r="N43" s="50">
        <v>0</v>
      </c>
      <c r="O43" s="51">
        <v>1</v>
      </c>
      <c r="P43" s="51">
        <v>0</v>
      </c>
      <c r="Q43" s="51" t="s">
        <v>41</v>
      </c>
      <c r="R43" s="52">
        <v>2</v>
      </c>
      <c r="S43" s="47"/>
      <c r="T43" s="48"/>
      <c r="U43" s="48"/>
      <c r="V43" s="48"/>
      <c r="W43" s="49"/>
      <c r="X43" s="53"/>
    </row>
    <row r="44" spans="1:24" s="3" customFormat="1" ht="12.75">
      <c r="A44" s="254">
        <v>29</v>
      </c>
      <c r="B44" s="304" t="s">
        <v>119</v>
      </c>
      <c r="C44" s="49" t="s">
        <v>117</v>
      </c>
      <c r="D44" s="229"/>
      <c r="E44" s="48"/>
      <c r="F44" s="48"/>
      <c r="G44" s="48"/>
      <c r="H44" s="49"/>
      <c r="I44" s="47"/>
      <c r="J44" s="48"/>
      <c r="K44" s="48"/>
      <c r="L44" s="48"/>
      <c r="M44" s="49"/>
      <c r="N44" s="47">
        <v>0</v>
      </c>
      <c r="O44" s="48">
        <v>0</v>
      </c>
      <c r="P44" s="48">
        <v>2</v>
      </c>
      <c r="Q44" s="48" t="s">
        <v>41</v>
      </c>
      <c r="R44" s="49">
        <v>10</v>
      </c>
      <c r="S44" s="50"/>
      <c r="T44" s="51"/>
      <c r="U44" s="51"/>
      <c r="V44" s="51"/>
      <c r="W44" s="52"/>
      <c r="X44" s="53"/>
    </row>
    <row r="45" spans="1:24" s="3" customFormat="1" ht="13.5" thickBot="1">
      <c r="A45" s="254">
        <v>30</v>
      </c>
      <c r="B45" s="304" t="s">
        <v>120</v>
      </c>
      <c r="C45" s="239" t="s">
        <v>118</v>
      </c>
      <c r="D45" s="47"/>
      <c r="E45" s="48"/>
      <c r="F45" s="48"/>
      <c r="G45" s="48"/>
      <c r="H45" s="49"/>
      <c r="I45" s="47"/>
      <c r="J45" s="48"/>
      <c r="K45" s="48"/>
      <c r="L45" s="48"/>
      <c r="M45" s="49"/>
      <c r="N45" s="47"/>
      <c r="O45" s="48"/>
      <c r="P45" s="48"/>
      <c r="Q45" s="48"/>
      <c r="R45" s="49"/>
      <c r="S45" s="50">
        <v>0</v>
      </c>
      <c r="T45" s="51">
        <v>0</v>
      </c>
      <c r="U45" s="51">
        <v>5</v>
      </c>
      <c r="V45" s="51" t="s">
        <v>41</v>
      </c>
      <c r="W45" s="52">
        <v>20</v>
      </c>
      <c r="X45" s="53"/>
    </row>
    <row r="46" spans="1:24" ht="12.75">
      <c r="A46" s="255"/>
      <c r="B46" s="305"/>
      <c r="C46" s="240" t="s">
        <v>81</v>
      </c>
      <c r="D46" s="67"/>
      <c r="E46" s="68"/>
      <c r="F46" s="68"/>
      <c r="G46" s="68"/>
      <c r="H46" s="69"/>
      <c r="I46" s="67"/>
      <c r="J46" s="68"/>
      <c r="K46" s="68"/>
      <c r="L46" s="68"/>
      <c r="M46" s="69"/>
      <c r="N46" s="67"/>
      <c r="O46" s="68"/>
      <c r="P46" s="68"/>
      <c r="Q46" s="68"/>
      <c r="R46" s="69"/>
      <c r="S46" s="47"/>
      <c r="T46" s="48"/>
      <c r="U46" s="48"/>
      <c r="V46" s="48"/>
      <c r="W46" s="49"/>
      <c r="X46" s="53"/>
    </row>
    <row r="47" spans="1:24" ht="12.75">
      <c r="A47" s="77"/>
      <c r="B47" s="306" t="s">
        <v>98</v>
      </c>
      <c r="C47" s="241" t="s">
        <v>55</v>
      </c>
      <c r="D47" s="47"/>
      <c r="E47" s="48"/>
      <c r="F47" s="48"/>
      <c r="G47" s="48"/>
      <c r="H47" s="49"/>
      <c r="I47" s="47"/>
      <c r="J47" s="48"/>
      <c r="K47" s="48"/>
      <c r="L47" s="48"/>
      <c r="M47" s="49"/>
      <c r="N47" s="47"/>
      <c r="O47" s="48"/>
      <c r="P47" s="48"/>
      <c r="Q47" s="48"/>
      <c r="R47" s="49"/>
      <c r="S47" s="50"/>
      <c r="T47" s="51"/>
      <c r="U47" s="51"/>
      <c r="V47" s="51"/>
      <c r="W47" s="52"/>
      <c r="X47" s="53">
        <v>17</v>
      </c>
    </row>
    <row r="48" spans="1:24" s="3" customFormat="1" ht="12.75">
      <c r="A48" s="77"/>
      <c r="B48" s="306" t="s">
        <v>135</v>
      </c>
      <c r="C48" s="241" t="s">
        <v>134</v>
      </c>
      <c r="D48" s="47"/>
      <c r="E48" s="48"/>
      <c r="F48" s="48"/>
      <c r="G48" s="48"/>
      <c r="H48" s="49"/>
      <c r="I48" s="47"/>
      <c r="J48" s="48"/>
      <c r="K48" s="48"/>
      <c r="L48" s="48"/>
      <c r="M48" s="49"/>
      <c r="N48" s="47"/>
      <c r="O48" s="48"/>
      <c r="P48" s="48"/>
      <c r="Q48" s="48"/>
      <c r="R48" s="49"/>
      <c r="S48" s="50"/>
      <c r="T48" s="51"/>
      <c r="U48" s="51"/>
      <c r="V48" s="51"/>
      <c r="W48" s="52"/>
      <c r="X48" s="53">
        <v>16</v>
      </c>
    </row>
    <row r="49" spans="1:24" s="3" customFormat="1" ht="12.75">
      <c r="A49" s="77"/>
      <c r="B49" s="307" t="s">
        <v>125</v>
      </c>
      <c r="C49" s="241" t="s">
        <v>47</v>
      </c>
      <c r="D49" s="47"/>
      <c r="E49" s="48"/>
      <c r="F49" s="48"/>
      <c r="G49" s="48"/>
      <c r="H49" s="49"/>
      <c r="I49" s="47"/>
      <c r="J49" s="48"/>
      <c r="K49" s="48"/>
      <c r="L49" s="48"/>
      <c r="M49" s="49"/>
      <c r="N49" s="47"/>
      <c r="O49" s="48"/>
      <c r="P49" s="48"/>
      <c r="Q49" s="48"/>
      <c r="R49" s="49"/>
      <c r="S49" s="50"/>
      <c r="T49" s="51"/>
      <c r="U49" s="51"/>
      <c r="V49" s="51"/>
      <c r="W49" s="52"/>
      <c r="X49" s="53">
        <v>16</v>
      </c>
    </row>
    <row r="50" spans="1:24" s="3" customFormat="1" ht="13.5" thickBot="1">
      <c r="A50" s="77"/>
      <c r="B50" s="308" t="s">
        <v>126</v>
      </c>
      <c r="C50" s="241" t="s">
        <v>24</v>
      </c>
      <c r="D50" s="50"/>
      <c r="E50" s="51"/>
      <c r="F50" s="51"/>
      <c r="G50" s="51"/>
      <c r="H50" s="52"/>
      <c r="I50" s="47"/>
      <c r="J50" s="48"/>
      <c r="K50" s="48"/>
      <c r="L50" s="48"/>
      <c r="M50" s="49"/>
      <c r="N50" s="47"/>
      <c r="O50" s="48"/>
      <c r="P50" s="48"/>
      <c r="Q50" s="48"/>
      <c r="R50" s="49"/>
      <c r="S50" s="50"/>
      <c r="T50" s="51"/>
      <c r="U50" s="51"/>
      <c r="V50" s="51"/>
      <c r="W50" s="52"/>
      <c r="X50" s="70">
        <v>12</v>
      </c>
    </row>
    <row r="51" spans="1:24" ht="12.75">
      <c r="A51" s="256"/>
      <c r="B51" s="309"/>
      <c r="C51" s="242"/>
      <c r="D51" s="28"/>
      <c r="E51" s="29"/>
      <c r="F51" s="29"/>
      <c r="G51" s="29"/>
      <c r="H51" s="30"/>
      <c r="I51" s="28"/>
      <c r="J51" s="29"/>
      <c r="K51" s="29"/>
      <c r="L51" s="71"/>
      <c r="M51" s="30"/>
      <c r="N51" s="72"/>
      <c r="O51" s="29"/>
      <c r="P51" s="29"/>
      <c r="Q51" s="71"/>
      <c r="R51" s="73"/>
      <c r="S51" s="28"/>
      <c r="T51" s="29"/>
      <c r="U51" s="29"/>
      <c r="V51" s="71"/>
      <c r="W51" s="30"/>
      <c r="X51" s="25"/>
    </row>
    <row r="52" spans="1:24" ht="12.75">
      <c r="A52" s="77"/>
      <c r="B52" s="308"/>
      <c r="C52" s="243" t="s">
        <v>42</v>
      </c>
      <c r="D52" s="74"/>
      <c r="E52" s="76"/>
      <c r="F52" s="76"/>
      <c r="G52" s="76">
        <f>COUNTIF(G12:G50,"v")</f>
        <v>3</v>
      </c>
      <c r="H52" s="77"/>
      <c r="I52" s="75"/>
      <c r="J52" s="76"/>
      <c r="K52" s="76"/>
      <c r="L52" s="76">
        <f>COUNTIF(L12:L50,"v")</f>
        <v>4</v>
      </c>
      <c r="M52" s="77"/>
      <c r="N52" s="78"/>
      <c r="O52" s="76"/>
      <c r="P52" s="76"/>
      <c r="Q52" s="76">
        <f>COUNTIF(Q12:Q50,"v")</f>
        <v>2</v>
      </c>
      <c r="R52" s="79"/>
      <c r="S52" s="75"/>
      <c r="T52" s="76"/>
      <c r="U52" s="76"/>
      <c r="V52" s="76">
        <f>COUNTIF(V12:V50,"v")</f>
        <v>1</v>
      </c>
      <c r="W52" s="77"/>
      <c r="X52" s="106"/>
    </row>
    <row r="53" spans="1:24" ht="13.5" thickBot="1">
      <c r="A53" s="77"/>
      <c r="B53" s="308"/>
      <c r="C53" s="243" t="s">
        <v>43</v>
      </c>
      <c r="D53" s="75"/>
      <c r="E53" s="76"/>
      <c r="F53" s="76"/>
      <c r="G53" s="76">
        <f>COUNTIF(G13:G51,"f")</f>
        <v>4</v>
      </c>
      <c r="H53" s="77"/>
      <c r="I53" s="75"/>
      <c r="J53" s="76"/>
      <c r="K53" s="76"/>
      <c r="L53" s="76">
        <f>COUNTIF(L13:L51,"f")</f>
        <v>6</v>
      </c>
      <c r="M53" s="77"/>
      <c r="N53" s="78"/>
      <c r="O53" s="76"/>
      <c r="P53" s="76"/>
      <c r="Q53" s="76">
        <f>COUNTIF(Q13:Q51,"f")</f>
        <v>5</v>
      </c>
      <c r="R53" s="79"/>
      <c r="S53" s="75"/>
      <c r="T53" s="76"/>
      <c r="U53" s="76"/>
      <c r="V53" s="76">
        <f>COUNTIF(V13:V51,"f")</f>
        <v>5</v>
      </c>
      <c r="W53" s="77"/>
      <c r="X53" s="106"/>
    </row>
    <row r="54" spans="1:24" ht="13.5" thickBot="1">
      <c r="A54" s="256"/>
      <c r="B54" s="223"/>
      <c r="C54" s="244" t="s">
        <v>76</v>
      </c>
      <c r="D54" s="80">
        <f>D37+D25+D21+D11</f>
        <v>8</v>
      </c>
      <c r="E54" s="80">
        <f>E37+E25+E21+E11</f>
        <v>3</v>
      </c>
      <c r="F54" s="80">
        <f>F37+F25+F21+F11</f>
        <v>2</v>
      </c>
      <c r="G54" s="81">
        <f>G52+G53</f>
        <v>7</v>
      </c>
      <c r="H54" s="82">
        <f>H37+H25+H21+H11</f>
        <v>29</v>
      </c>
      <c r="I54" s="80">
        <f>I37+I25+I21+I11</f>
        <v>10</v>
      </c>
      <c r="J54" s="80">
        <f>J37+J25+J21+J11</f>
        <v>1</v>
      </c>
      <c r="K54" s="80">
        <f>K37+K25+K21+K11</f>
        <v>4</v>
      </c>
      <c r="L54" s="81">
        <f>L52+L53</f>
        <v>10</v>
      </c>
      <c r="M54" s="80">
        <f>M37+M25+M21+M11</f>
        <v>29</v>
      </c>
      <c r="N54" s="80">
        <f>N37+N25+N21+N11</f>
        <v>3</v>
      </c>
      <c r="O54" s="80">
        <f>O37+O25+O21+O11</f>
        <v>4</v>
      </c>
      <c r="P54" s="80">
        <f>P37+P25+P21+P11</f>
        <v>4</v>
      </c>
      <c r="Q54" s="81">
        <f>Q52+Q53</f>
        <v>7</v>
      </c>
      <c r="R54" s="80">
        <f>R37+R25+R21+R11</f>
        <v>29</v>
      </c>
      <c r="S54" s="80">
        <f>S37+S25+S21+S11</f>
        <v>3</v>
      </c>
      <c r="T54" s="80">
        <f>T37+T25+T21+T11</f>
        <v>1</v>
      </c>
      <c r="U54" s="80">
        <f>U37+U25+U21+U11</f>
        <v>7</v>
      </c>
      <c r="V54" s="81">
        <f>V52+V53</f>
        <v>6</v>
      </c>
      <c r="W54" s="80">
        <f>W37+W25+W21+W11</f>
        <v>33</v>
      </c>
      <c r="X54" s="25"/>
    </row>
    <row r="55" spans="1:24" ht="13.5" thickBot="1">
      <c r="A55" s="256"/>
      <c r="B55" s="223"/>
      <c r="C55" s="245" t="s">
        <v>74</v>
      </c>
      <c r="D55" s="83">
        <f>D54+E54+F54</f>
        <v>13</v>
      </c>
      <c r="E55" s="84"/>
      <c r="F55" s="85"/>
      <c r="G55" s="71"/>
      <c r="H55" s="86"/>
      <c r="I55" s="87">
        <f>I54+J54+K54</f>
        <v>15</v>
      </c>
      <c r="J55" s="71"/>
      <c r="K55" s="71"/>
      <c r="L55" s="71"/>
      <c r="M55" s="86"/>
      <c r="N55" s="87">
        <f>N54+O54+P54</f>
        <v>11</v>
      </c>
      <c r="O55" s="71"/>
      <c r="P55" s="71"/>
      <c r="Q55" s="71"/>
      <c r="R55" s="88"/>
      <c r="S55" s="87">
        <f>S54+T54+U54</f>
        <v>11</v>
      </c>
      <c r="T55" s="71"/>
      <c r="U55" s="71"/>
      <c r="V55" s="71"/>
      <c r="W55" s="86"/>
      <c r="X55" s="26"/>
    </row>
    <row r="56" spans="1:24" ht="13.5" thickBot="1">
      <c r="A56" s="256"/>
      <c r="B56" s="24"/>
      <c r="C56" s="246" t="s">
        <v>73</v>
      </c>
      <c r="D56" s="370">
        <f>D55+I55+N55+S55</f>
        <v>50</v>
      </c>
      <c r="E56" s="371"/>
      <c r="F56" s="89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2"/>
    </row>
    <row r="57" spans="1:24" ht="13.5" thickBot="1">
      <c r="A57" s="256"/>
      <c r="B57" s="223"/>
      <c r="C57" s="245" t="s">
        <v>44</v>
      </c>
      <c r="D57" s="363">
        <f>D56*15</f>
        <v>750</v>
      </c>
      <c r="E57" s="364"/>
      <c r="F57" s="93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1"/>
    </row>
    <row r="58" spans="1:24" ht="13.5" thickBot="1">
      <c r="A58" s="256"/>
      <c r="B58" s="24"/>
      <c r="C58" s="247" t="s">
        <v>77</v>
      </c>
      <c r="D58" s="365">
        <f>H54+M54+R54+W54</f>
        <v>120</v>
      </c>
      <c r="E58" s="366"/>
      <c r="F58" s="93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1"/>
    </row>
    <row r="59" spans="1:24" ht="12.75">
      <c r="A59" s="227"/>
      <c r="B59" s="95"/>
      <c r="C59" s="248"/>
      <c r="D59" s="94"/>
      <c r="E59" s="94"/>
      <c r="F59" s="94"/>
      <c r="G59" s="94"/>
      <c r="H59" s="94"/>
      <c r="I59" s="94"/>
      <c r="J59" s="100" t="s">
        <v>84</v>
      </c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94"/>
      <c r="X59" s="91"/>
    </row>
    <row r="60" spans="1:24" ht="12.75">
      <c r="A60" s="227"/>
      <c r="B60" s="95"/>
      <c r="C60" s="239" t="s">
        <v>59</v>
      </c>
      <c r="D60" s="76" t="s">
        <v>75</v>
      </c>
      <c r="E60" s="23"/>
      <c r="F60" s="23"/>
      <c r="G60" s="23"/>
      <c r="H60" s="23"/>
      <c r="I60" s="23"/>
      <c r="J60" s="100" t="s">
        <v>85</v>
      </c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23"/>
      <c r="X60" s="91"/>
    </row>
    <row r="61" spans="1:24" ht="12.75">
      <c r="A61" s="227"/>
      <c r="B61" s="95"/>
      <c r="C61" s="249" t="s">
        <v>60</v>
      </c>
      <c r="D61" s="76">
        <v>3</v>
      </c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91"/>
    </row>
    <row r="62" spans="1:24" ht="12.75">
      <c r="A62" s="227"/>
      <c r="B62" s="95"/>
      <c r="C62" s="249" t="s">
        <v>83</v>
      </c>
      <c r="D62" s="96">
        <v>3</v>
      </c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91"/>
    </row>
    <row r="63" spans="1:24" ht="12.75">
      <c r="A63" s="227"/>
      <c r="B63" s="95"/>
      <c r="C63" s="249" t="s">
        <v>61</v>
      </c>
      <c r="D63" s="76">
        <v>3</v>
      </c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91"/>
    </row>
    <row r="64" spans="1:24" ht="12.75">
      <c r="A64" s="227"/>
      <c r="B64" s="27"/>
      <c r="C64" s="249" t="s">
        <v>13</v>
      </c>
      <c r="D64" s="76">
        <v>3</v>
      </c>
      <c r="E64" s="91"/>
      <c r="F64" s="27"/>
      <c r="G64" s="27"/>
      <c r="H64" s="27"/>
      <c r="I64" s="27"/>
      <c r="J64" s="27"/>
      <c r="K64" s="27"/>
      <c r="L64" s="23"/>
      <c r="M64" s="23"/>
      <c r="N64" s="23"/>
      <c r="O64" s="23"/>
      <c r="P64" s="23"/>
      <c r="Q64" s="23"/>
      <c r="R64" s="23"/>
      <c r="S64" s="27"/>
      <c r="T64" s="27"/>
      <c r="U64" s="27"/>
      <c r="V64" s="27"/>
      <c r="W64" s="27"/>
      <c r="X64" s="27"/>
    </row>
    <row r="65" spans="1:24" ht="12.75">
      <c r="A65" s="227"/>
      <c r="B65" s="95"/>
      <c r="C65" s="249" t="s">
        <v>78</v>
      </c>
      <c r="D65" s="76">
        <v>8</v>
      </c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91"/>
    </row>
    <row r="66" spans="1:24" ht="12.75">
      <c r="A66" s="227"/>
      <c r="B66" s="95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91"/>
    </row>
    <row r="67" spans="1:24" ht="12.75">
      <c r="A67" s="227"/>
      <c r="B67" s="95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91"/>
    </row>
    <row r="68" spans="1:24" ht="12.75">
      <c r="A68" s="227"/>
      <c r="B68" s="95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7" t="s">
        <v>50</v>
      </c>
      <c r="N68" s="27"/>
      <c r="O68" s="27"/>
      <c r="P68" s="27"/>
      <c r="Q68" s="97"/>
      <c r="R68" s="27"/>
      <c r="S68" s="27"/>
      <c r="T68" s="23"/>
      <c r="U68" s="23"/>
      <c r="V68" s="23"/>
      <c r="W68" s="23"/>
      <c r="X68" s="91"/>
    </row>
    <row r="69" spans="1:24" ht="12.75">
      <c r="A69" s="227"/>
      <c r="B69" s="95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7"/>
      <c r="N69" s="27" t="s">
        <v>51</v>
      </c>
      <c r="O69" s="27"/>
      <c r="P69" s="27"/>
      <c r="Q69" s="97"/>
      <c r="R69" s="27"/>
      <c r="S69" s="27"/>
      <c r="T69" s="23"/>
      <c r="U69" s="23"/>
      <c r="V69" s="23"/>
      <c r="W69" s="23"/>
      <c r="X69" s="91"/>
    </row>
    <row r="70" spans="1:24" ht="12.75">
      <c r="A70" s="226"/>
      <c r="B70" s="2"/>
      <c r="C70" s="23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22"/>
    </row>
  </sheetData>
  <mergeCells count="15">
    <mergeCell ref="D57:E57"/>
    <mergeCell ref="D58:E58"/>
    <mergeCell ref="A7:X7"/>
    <mergeCell ref="D8:W8"/>
    <mergeCell ref="S9:W9"/>
    <mergeCell ref="D56:E56"/>
    <mergeCell ref="I9:M9"/>
    <mergeCell ref="B1:C1"/>
    <mergeCell ref="A8:C8"/>
    <mergeCell ref="N9:R9"/>
    <mergeCell ref="A11:B11"/>
    <mergeCell ref="A9:A10"/>
    <mergeCell ref="B9:B10"/>
    <mergeCell ref="C9:C10"/>
    <mergeCell ref="D9:H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0" r:id="rId1"/>
  <ignoredErrors>
    <ignoredError sqref="L54 G54 Q54 V5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 BGK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Palásti K. Béla</dc:creator>
  <cp:keywords/>
  <dc:description/>
  <cp:lastModifiedBy>Lantos Zoltán</cp:lastModifiedBy>
  <cp:lastPrinted>2009-08-22T16:03:54Z</cp:lastPrinted>
  <dcterms:created xsi:type="dcterms:W3CDTF">2007-10-29T15:12:22Z</dcterms:created>
  <dcterms:modified xsi:type="dcterms:W3CDTF">2009-08-26T11:58:51Z</dcterms:modified>
  <cp:category/>
  <cp:version/>
  <cp:contentType/>
  <cp:contentStatus/>
</cp:coreProperties>
</file>