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<sst xmlns="http://schemas.openxmlformats.org/spreadsheetml/2006/main" count="183" uniqueCount="132">
  <si>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</si>
  <si>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</si>
  <si>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</si>
  <si>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</si>
  <si>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</si>
  <si>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</si>
  <si>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</si>
  <si>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</si>
  <si>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</si>
  <si>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</si>
  <si>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</si>
  <si>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</si>
  <si>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</si>
  <si>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</si>
  <si>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</si>
  <si>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</si>
  <si>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</si>
  <si>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</si>
  <si>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</si>
  <si>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</si>
  <si>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</si>
  <si>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</si>
  <si>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</si>
  <si>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</si>
  <si>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</si>
  <si>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</si>
  <si>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Félévközi jegy (f)</t>
  </si>
  <si>
    <t>f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</si>
  <si>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</si>
  <si>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</si>
  <si>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</si>
  <si>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</si>
  <si>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</si>
  <si>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</si>
  <si>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</si>
  <si>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</si>
  <si>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</si>
  <si>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</si>
  <si>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</si>
  <si>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</si>
  <si>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</si>
  <si>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</si>
  <si>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</si>
  <si>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óra/félév</t>
  </si>
  <si>
    <t>féléves (14 hét) óraszámokkal (ea. tgy. l). ; követelményekkel (k.); kreditekkel (kr.)</t>
  </si>
  <si>
    <t>Felületvédelem és kikészítés</t>
  </si>
  <si>
    <t>Szakdolgozat</t>
  </si>
  <si>
    <t>30.</t>
  </si>
  <si>
    <t>5.</t>
  </si>
  <si>
    <t>Összesen</t>
  </si>
  <si>
    <t>Alapozó ismeretek</t>
  </si>
  <si>
    <t>Munkaélettan</t>
  </si>
  <si>
    <t>Munkalélektan</t>
  </si>
  <si>
    <t>Szakmai törzsanyag</t>
  </si>
  <si>
    <t>Világítástechnika</t>
  </si>
  <si>
    <t>Foglalkozási ártalmak</t>
  </si>
  <si>
    <t>Zaj- és rezgésvédelem</t>
  </si>
  <si>
    <t>Ergonómia</t>
  </si>
  <si>
    <t>Speciális szakismeretek</t>
  </si>
  <si>
    <t>Egyéni védőeszközök</t>
  </si>
  <si>
    <t>Kémiai biztonság</t>
  </si>
  <si>
    <t>Vállalkozásmenedzsment</t>
  </si>
  <si>
    <t>Esettanulmány</t>
  </si>
  <si>
    <t>Munkahigiéne</t>
  </si>
  <si>
    <t>Óbudai Egyetem</t>
  </si>
  <si>
    <t>Munkavédelem elméleti alapjai</t>
  </si>
  <si>
    <t>Szakmai kommunikáció</t>
  </si>
  <si>
    <t>Villamosság biztonsága*</t>
  </si>
  <si>
    <t>Munkavédelmi jogi és eljárási ismeretek I.</t>
  </si>
  <si>
    <t>Munkavédelmi jogi és eljárási ismeretek II.</t>
  </si>
  <si>
    <t>Foglalkozási ártalmak I.</t>
  </si>
  <si>
    <t>Foglalkozási ártalmak II.</t>
  </si>
  <si>
    <t>Fűtés, szellőzés, klimatizálás</t>
  </si>
  <si>
    <t>Veszélyes technológiák biztonsága*</t>
  </si>
  <si>
    <t>Logisztikai biztonság I.</t>
  </si>
  <si>
    <t>29.</t>
  </si>
  <si>
    <t>Létesítés és létesítmények biztonsága I.</t>
  </si>
  <si>
    <t>Létesítés és létesítmények biztonsága II.</t>
  </si>
  <si>
    <t>Szabványosítás, minőségirányítás</t>
  </si>
  <si>
    <t>Tűzvédelem</t>
  </si>
  <si>
    <t>Munkahelyi egészségfejlesztés</t>
  </si>
  <si>
    <t>Információ:</t>
  </si>
  <si>
    <t>Gépszerkezettani és Biztonságtechnikai Intézet</t>
  </si>
  <si>
    <t>Munkavédelmi jogi és eljárási ismeretek</t>
  </si>
  <si>
    <t>Választható a *-al jelöltek közül</t>
  </si>
  <si>
    <t>BGBSD24NLV</t>
  </si>
  <si>
    <r>
      <t>BGBMA11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</si>
  <si>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BGBME11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</si>
  <si>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BGBML11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</si>
  <si>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</t>
    </r>
    <r>
      <rPr>
        <b/>
        <sz val="9.5"/>
        <rFont val="Times New Roman"/>
        <family val="1"/>
      </rPr>
      <t>SK2</t>
    </r>
    <r>
      <rPr>
        <sz val="9.5"/>
        <rFont val="Times New Roman"/>
        <family val="1"/>
      </rPr>
      <t>3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</si>
  <si>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BGBVB11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</si>
  <si>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BGBMJ</t>
    </r>
    <r>
      <rPr>
        <b/>
        <sz val="9.5"/>
        <rFont val="Times New Roman"/>
        <family val="1"/>
      </rPr>
      <t>2</t>
    </r>
    <r>
      <rPr>
        <sz val="9.5"/>
        <rFont val="Times New Roman"/>
        <family val="1"/>
      </rPr>
      <t>3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</si>
  <si>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BGBMJ24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</si>
  <si>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BGBFA</t>
    </r>
    <r>
      <rPr>
        <b/>
        <sz val="9.5"/>
        <rFont val="Times New Roman"/>
        <family val="1"/>
      </rPr>
      <t>2</t>
    </r>
    <r>
      <rPr>
        <sz val="9.5"/>
        <rFont val="Times New Roman"/>
        <family val="1"/>
      </rPr>
      <t>3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</si>
  <si>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BGBFA24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</si>
  <si>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BGBFS11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</si>
  <si>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BGBZR12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</si>
  <si>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BGBER12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</si>
  <si>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BGBEV</t>
    </r>
    <r>
      <rPr>
        <b/>
        <sz val="9.5"/>
        <rFont val="Times New Roman"/>
        <family val="1"/>
      </rPr>
      <t>2</t>
    </r>
    <r>
      <rPr>
        <sz val="9.5"/>
        <rFont val="Times New Roman"/>
        <family val="1"/>
      </rPr>
      <t>4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</si>
  <si>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BGBKB11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</si>
  <si>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BGBVT12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</si>
  <si>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BGBGB12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</si>
  <si>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BGBLB</t>
    </r>
    <r>
      <rPr>
        <b/>
        <sz val="9.5"/>
        <rFont val="Times New Roman"/>
        <family val="1"/>
      </rPr>
      <t>2</t>
    </r>
    <r>
      <rPr>
        <sz val="9.5"/>
        <rFont val="Times New Roman"/>
        <family val="1"/>
      </rPr>
      <t>3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</si>
  <si>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BGBLB24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</si>
  <si>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BGBLL12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</si>
  <si>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BGBLL23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</si>
  <si>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BGBSM12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</si>
  <si>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BGBKE</t>
    </r>
    <r>
      <rPr>
        <b/>
        <sz val="9.5"/>
        <rFont val="Times New Roman"/>
        <family val="1"/>
      </rPr>
      <t>2</t>
    </r>
    <r>
      <rPr>
        <sz val="9.5"/>
        <rFont val="Times New Roman"/>
        <family val="1"/>
      </rPr>
      <t>3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</si>
  <si>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BGBVM</t>
    </r>
    <r>
      <rPr>
        <b/>
        <sz val="9.5"/>
        <rFont val="Times New Roman"/>
        <family val="1"/>
      </rPr>
      <t>2</t>
    </r>
    <r>
      <rPr>
        <sz val="9.5"/>
        <rFont val="Times New Roman"/>
        <family val="1"/>
      </rPr>
      <t>3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</si>
  <si>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</t>
    </r>
    <r>
      <rPr>
        <b/>
        <sz val="9.5"/>
        <rFont val="Times New Roman"/>
        <family val="1"/>
      </rPr>
      <t>TV</t>
    </r>
    <r>
      <rPr>
        <sz val="9.5"/>
        <rFont val="Times New Roman"/>
        <family val="1"/>
      </rPr>
      <t>11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</si>
  <si>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BGBEF</t>
    </r>
    <r>
      <rPr>
        <b/>
        <sz val="9.5"/>
        <rFont val="Times New Roman"/>
        <family val="1"/>
      </rPr>
      <t>2</t>
    </r>
    <r>
      <rPr>
        <sz val="9.5"/>
        <rFont val="Times New Roman"/>
        <family val="1"/>
      </rPr>
      <t>4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</si>
  <si>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BGBET</t>
    </r>
    <r>
      <rPr>
        <b/>
        <sz val="9.5"/>
        <rFont val="Times New Roman"/>
        <family val="1"/>
      </rPr>
      <t>2</t>
    </r>
    <r>
      <rPr>
        <sz val="9.5"/>
        <rFont val="Times New Roman"/>
        <family val="1"/>
      </rPr>
      <t>3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</si>
  <si>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BGBMH</t>
    </r>
    <r>
      <rPr>
        <b/>
        <sz val="9.5"/>
        <rFont val="Times New Roman"/>
        <family val="1"/>
      </rPr>
      <t>2</t>
    </r>
    <r>
      <rPr>
        <sz val="9.5"/>
        <rFont val="Times New Roman"/>
        <family val="1"/>
      </rPr>
      <t>3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</si>
  <si>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r>
      <t>BGBFE</t>
    </r>
    <r>
      <rPr>
        <b/>
        <sz val="9.5"/>
        <rFont val="Times New Roman"/>
        <family val="1"/>
      </rPr>
      <t>24N</t>
    </r>
    <r>
      <rPr>
        <sz val="9.5"/>
        <rFont val="Times New Roman"/>
        <family val="1"/>
      </rPr>
      <t>LV</t>
    </r>
  </si>
  <si>
    <r>
      <t xml:space="preserve">666-5314, </t>
    </r>
    <r>
      <rPr>
        <u val="single"/>
        <sz val="10"/>
        <rFont val="Arial"/>
        <family val="2"/>
      </rPr>
      <t>munkavédelem@uni-obuda.hu</t>
    </r>
  </si>
  <si>
    <t>Foglalkozás-egészségügy</t>
  </si>
  <si>
    <r>
      <t>BGBVI12</t>
    </r>
    <r>
      <rPr>
        <b/>
        <sz val="9.5"/>
        <rFont val="Times New Roman"/>
        <family val="1"/>
      </rPr>
      <t>N</t>
    </r>
    <r>
      <rPr>
        <sz val="9.5"/>
        <rFont val="Times New Roman"/>
        <family val="1"/>
      </rPr>
      <t>LV</t>
    </r>
  </si>
  <si>
    <t>Kockázatértékelés</t>
  </si>
  <si>
    <t>Gépek biztonsága</t>
  </si>
  <si>
    <t>Logisztikai biztonság II.*</t>
  </si>
  <si>
    <t>levelező munkarend</t>
  </si>
  <si>
    <t>1. (tavasz)</t>
  </si>
  <si>
    <t>3. (tavasz)</t>
  </si>
  <si>
    <t>2. (ősz)</t>
  </si>
  <si>
    <t>4. (ősz)</t>
  </si>
  <si>
    <t>2*</t>
  </si>
  <si>
    <t>*</t>
  </si>
  <si>
    <t>egyidejűleg felvehető</t>
  </si>
  <si>
    <t>1*</t>
  </si>
  <si>
    <t>Érvényes: 2011. februártól</t>
  </si>
  <si>
    <t>Keresztféléves mintatanterv</t>
  </si>
  <si>
    <r>
      <t xml:space="preserve">Munkavédelmi szakirányú továbbképzés </t>
    </r>
    <r>
      <rPr>
        <sz val="12"/>
        <rFont val="Arial CE"/>
        <family val="0"/>
      </rPr>
      <t>(szakmérnök/szakember)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</si>
</sst>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0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.5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8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 wrapText="1"/>
    </xf>
    <xf numFmtId="0" fontId="4" fillId="0" borderId="36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0" fontId="3" fillId="0" borderId="3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wrapText="1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2" xfId="0" applyFont="1" applyFill="1" applyBorder="1" applyAlignment="1">
      <alignment wrapText="1"/>
    </xf>
    <xf numFmtId="0" fontId="4" fillId="0" borderId="4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right" wrapText="1"/>
    </xf>
    <xf numFmtId="0" fontId="25" fillId="0" borderId="12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4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vertical="top" wrapText="1"/>
    </xf>
    <xf numFmtId="0" fontId="25" fillId="0" borderId="32" xfId="0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51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54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14" fontId="28" fillId="0" borderId="0" xfId="0" applyNumberFormat="1" applyFont="1" applyFill="1" applyAlignment="1">
      <alignment/>
    </xf>
    <xf numFmtId="0" fontId="5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right" vertical="center" wrapText="1" shrinkToFit="1"/>
    </xf>
    <xf numFmtId="0" fontId="5" fillId="0" borderId="12" xfId="0" applyFont="1" applyFill="1" applyBorder="1" applyAlignment="1">
      <alignment horizontal="right" vertical="center" wrapText="1" shrinkToFit="1"/>
    </xf>
    <xf numFmtId="0" fontId="3" fillId="0" borderId="6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63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42" customWidth="1"/>
    <col min="2" max="2" width="13.7109375" style="37" customWidth="1"/>
    <col min="3" max="3" width="35.140625" style="37" customWidth="1"/>
    <col min="4" max="4" width="7.8515625" style="37" customWidth="1"/>
    <col min="5" max="5" width="5.00390625" style="37" customWidth="1"/>
    <col min="6" max="6" width="4.7109375" style="37" customWidth="1"/>
    <col min="7" max="7" width="3.421875" style="37" bestFit="1" customWidth="1"/>
    <col min="8" max="8" width="3.28125" style="37" customWidth="1"/>
    <col min="9" max="9" width="3.00390625" style="37" bestFit="1" customWidth="1"/>
    <col min="10" max="10" width="4.57421875" style="37" bestFit="1" customWidth="1"/>
    <col min="11" max="11" width="4.00390625" style="37" bestFit="1" customWidth="1"/>
    <col min="12" max="12" width="3.57421875" style="37" bestFit="1" customWidth="1"/>
    <col min="13" max="13" width="3.28125" style="37" customWidth="1"/>
    <col min="14" max="14" width="3.00390625" style="37" bestFit="1" customWidth="1"/>
    <col min="15" max="15" width="3.7109375" style="37" bestFit="1" customWidth="1"/>
    <col min="16" max="16" width="4.00390625" style="37" bestFit="1" customWidth="1"/>
    <col min="17" max="17" width="3.421875" style="37" bestFit="1" customWidth="1"/>
    <col min="18" max="18" width="3.57421875" style="37" customWidth="1"/>
    <col min="19" max="19" width="3.00390625" style="37" bestFit="1" customWidth="1"/>
    <col min="20" max="20" width="3.57421875" style="37" bestFit="1" customWidth="1"/>
    <col min="21" max="21" width="4.00390625" style="37" bestFit="1" customWidth="1"/>
    <col min="22" max="22" width="3.421875" style="37" bestFit="1" customWidth="1"/>
    <col min="23" max="23" width="3.7109375" style="37" customWidth="1"/>
    <col min="24" max="24" width="3.00390625" style="37" bestFit="1" customWidth="1"/>
    <col min="25" max="25" width="3.57421875" style="37" bestFit="1" customWidth="1"/>
    <col min="26" max="28" width="5.7109375" style="37" customWidth="1"/>
    <col min="29" max="16384" width="9.140625" style="1" customWidth="1"/>
  </cols>
  <sheetData>
    <row r="1" spans="1:25" ht="13.5" customHeight="1">
      <c r="A1" s="39" t="s">
        <v>64</v>
      </c>
      <c r="B1" s="39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8" s="5" customFormat="1" ht="12.75" customHeight="1">
      <c r="A2" s="39" t="s">
        <v>32</v>
      </c>
      <c r="B2" s="39"/>
      <c r="C2" s="39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41" t="s">
        <v>129</v>
      </c>
      <c r="V2" s="110"/>
      <c r="W2" s="110"/>
      <c r="X2" s="110"/>
      <c r="Y2" s="110"/>
      <c r="Z2" s="37"/>
      <c r="AA2" s="37"/>
      <c r="AB2" s="37"/>
    </row>
    <row r="3" spans="1:28" s="5" customFormat="1" ht="12.75" customHeight="1">
      <c r="A3" s="111"/>
      <c r="B3" s="110"/>
      <c r="C3" s="110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43"/>
      <c r="AA3" s="43"/>
      <c r="AB3" s="43"/>
    </row>
    <row r="4" spans="1:28" s="5" customFormat="1" ht="12.75" customHeight="1">
      <c r="A4" s="111"/>
      <c r="B4" s="110"/>
      <c r="C4" s="110"/>
      <c r="D4" s="136" t="s">
        <v>130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</row>
    <row r="5" spans="1:28" s="5" customFormat="1" ht="19.5" customHeight="1" thickBot="1">
      <c r="A5" s="140" t="s">
        <v>131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18" t="s">
        <v>120</v>
      </c>
      <c r="AA5" s="118"/>
      <c r="AB5" s="118"/>
    </row>
    <row r="6" spans="1:217" s="13" customFormat="1" ht="15.75" customHeight="1" thickBot="1">
      <c r="A6" s="128" t="s">
        <v>44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44"/>
      <c r="AA6" s="44"/>
      <c r="AB6" s="45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</row>
    <row r="7" spans="1:28" s="6" customFormat="1" ht="12.75" customHeight="1" thickBot="1">
      <c r="A7" s="122"/>
      <c r="B7" s="124" t="s">
        <v>0</v>
      </c>
      <c r="C7" s="124" t="s">
        <v>1</v>
      </c>
      <c r="D7" s="130" t="s">
        <v>43</v>
      </c>
      <c r="E7" s="132" t="s">
        <v>28</v>
      </c>
      <c r="F7" s="142" t="s">
        <v>2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24" t="s">
        <v>3</v>
      </c>
      <c r="AA7" s="138"/>
      <c r="AB7" s="139"/>
    </row>
    <row r="8" spans="1:28" s="6" customFormat="1" ht="12.75" customHeight="1" thickBot="1">
      <c r="A8" s="123"/>
      <c r="B8" s="119"/>
      <c r="C8" s="119"/>
      <c r="D8" s="131"/>
      <c r="E8" s="133"/>
      <c r="F8" s="142" t="s">
        <v>121</v>
      </c>
      <c r="G8" s="143"/>
      <c r="H8" s="143"/>
      <c r="I8" s="143"/>
      <c r="J8" s="144"/>
      <c r="K8" s="142" t="s">
        <v>123</v>
      </c>
      <c r="L8" s="143"/>
      <c r="M8" s="143"/>
      <c r="N8" s="143"/>
      <c r="O8" s="144"/>
      <c r="P8" s="142" t="s">
        <v>122</v>
      </c>
      <c r="Q8" s="143"/>
      <c r="R8" s="143"/>
      <c r="S8" s="143"/>
      <c r="T8" s="144"/>
      <c r="U8" s="142" t="s">
        <v>124</v>
      </c>
      <c r="V8" s="143"/>
      <c r="W8" s="143"/>
      <c r="X8" s="143"/>
      <c r="Y8" s="144"/>
      <c r="Z8" s="119"/>
      <c r="AA8" s="120"/>
      <c r="AB8" s="121"/>
    </row>
    <row r="9" spans="1:28" s="6" customFormat="1" ht="12.75" customHeight="1" thickBot="1">
      <c r="A9" s="38"/>
      <c r="B9" s="7"/>
      <c r="C9" s="8"/>
      <c r="D9" s="9"/>
      <c r="E9" s="10"/>
      <c r="F9" s="8" t="s">
        <v>10</v>
      </c>
      <c r="G9" s="8" t="s">
        <v>11</v>
      </c>
      <c r="H9" s="8" t="s">
        <v>12</v>
      </c>
      <c r="I9" s="8" t="s">
        <v>13</v>
      </c>
      <c r="J9" s="11" t="s">
        <v>14</v>
      </c>
      <c r="K9" s="9" t="s">
        <v>10</v>
      </c>
      <c r="L9" s="8" t="s">
        <v>11</v>
      </c>
      <c r="M9" s="8" t="s">
        <v>12</v>
      </c>
      <c r="N9" s="8" t="s">
        <v>13</v>
      </c>
      <c r="O9" s="12" t="s">
        <v>14</v>
      </c>
      <c r="P9" s="8" t="s">
        <v>10</v>
      </c>
      <c r="Q9" s="8" t="s">
        <v>11</v>
      </c>
      <c r="R9" s="8" t="s">
        <v>12</v>
      </c>
      <c r="S9" s="8" t="s">
        <v>13</v>
      </c>
      <c r="T9" s="11" t="s">
        <v>14</v>
      </c>
      <c r="U9" s="9" t="s">
        <v>10</v>
      </c>
      <c r="V9" s="8" t="s">
        <v>11</v>
      </c>
      <c r="W9" s="8" t="s">
        <v>12</v>
      </c>
      <c r="X9" s="8" t="s">
        <v>13</v>
      </c>
      <c r="Y9" s="12" t="s">
        <v>14</v>
      </c>
      <c r="Z9" s="119"/>
      <c r="AA9" s="120"/>
      <c r="AB9" s="121"/>
    </row>
    <row r="10" spans="1:28" s="3" customFormat="1" ht="12.75" customHeight="1" thickBot="1">
      <c r="A10" s="134" t="s">
        <v>50</v>
      </c>
      <c r="B10" s="135"/>
      <c r="C10" s="135"/>
      <c r="D10" s="46">
        <f>SUM(D11:D14)</f>
        <v>48</v>
      </c>
      <c r="E10" s="46">
        <f>SUM(E11:E14)</f>
        <v>12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/>
      <c r="Z10" s="49"/>
      <c r="AA10" s="50"/>
      <c r="AB10" s="51"/>
    </row>
    <row r="11" spans="1:28" s="4" customFormat="1" ht="12.75" customHeight="1" thickBot="1" thickTop="1">
      <c r="A11" s="52" t="s">
        <v>4</v>
      </c>
      <c r="B11" s="53" t="s">
        <v>86</v>
      </c>
      <c r="C11" s="53" t="s">
        <v>65</v>
      </c>
      <c r="D11" s="54">
        <f>F11+G11+H11+K11+L11+M11+P11+Q11+R11+U11+V11+W11</f>
        <v>16</v>
      </c>
      <c r="E11" s="54">
        <f>J11+O11+T11+Y11</f>
        <v>4</v>
      </c>
      <c r="F11" s="55">
        <v>16</v>
      </c>
      <c r="G11" s="34">
        <v>0</v>
      </c>
      <c r="H11" s="34">
        <v>0</v>
      </c>
      <c r="I11" s="34" t="s">
        <v>27</v>
      </c>
      <c r="J11" s="56">
        <v>4</v>
      </c>
      <c r="K11" s="33"/>
      <c r="L11" s="34"/>
      <c r="M11" s="34"/>
      <c r="N11" s="34"/>
      <c r="O11" s="35"/>
      <c r="P11" s="55"/>
      <c r="Q11" s="34"/>
      <c r="R11" s="34"/>
      <c r="S11" s="34"/>
      <c r="T11" s="56"/>
      <c r="U11" s="33"/>
      <c r="V11" s="34"/>
      <c r="W11" s="34"/>
      <c r="X11" s="34"/>
      <c r="Y11" s="35"/>
      <c r="Z11" s="57"/>
      <c r="AA11" s="58"/>
      <c r="AB11" s="59"/>
    </row>
    <row r="12" spans="1:28" s="4" customFormat="1" ht="12.75" customHeight="1" thickBot="1" thickTop="1">
      <c r="A12" s="52" t="s">
        <v>5</v>
      </c>
      <c r="B12" s="60" t="s">
        <v>87</v>
      </c>
      <c r="C12" s="60" t="s">
        <v>51</v>
      </c>
      <c r="D12" s="54">
        <f>F12+G12+H12+K12+L12+M12+P12+Q12+R12+U12+V12+W12</f>
        <v>12</v>
      </c>
      <c r="E12" s="54">
        <f>J12+O12+T12+Y12</f>
        <v>3</v>
      </c>
      <c r="F12" s="55"/>
      <c r="G12" s="34"/>
      <c r="H12" s="34"/>
      <c r="I12" s="34"/>
      <c r="J12" s="56"/>
      <c r="K12" s="33">
        <v>12</v>
      </c>
      <c r="L12" s="34">
        <v>0</v>
      </c>
      <c r="M12" s="34">
        <v>0</v>
      </c>
      <c r="N12" s="34" t="s">
        <v>29</v>
      </c>
      <c r="O12" s="35">
        <v>3</v>
      </c>
      <c r="P12" s="55"/>
      <c r="Q12" s="34"/>
      <c r="R12" s="34"/>
      <c r="S12" s="34"/>
      <c r="T12" s="56"/>
      <c r="U12" s="33"/>
      <c r="V12" s="34"/>
      <c r="W12" s="34"/>
      <c r="X12" s="34"/>
      <c r="Y12" s="35"/>
      <c r="Z12" s="62"/>
      <c r="AA12" s="63"/>
      <c r="AB12" s="64"/>
    </row>
    <row r="13" spans="1:28" s="2" customFormat="1" ht="12.75" customHeight="1" thickBot="1" thickTop="1">
      <c r="A13" s="52" t="s">
        <v>6</v>
      </c>
      <c r="B13" s="65" t="s">
        <v>88</v>
      </c>
      <c r="C13" s="60" t="s">
        <v>52</v>
      </c>
      <c r="D13" s="54">
        <f>F13+G13+H13+K13+L13+M13+P13+Q13+R13+U13+V13+W13</f>
        <v>12</v>
      </c>
      <c r="E13" s="54">
        <f>J13+O13+T13+Y13</f>
        <v>3</v>
      </c>
      <c r="F13" s="22"/>
      <c r="G13" s="23"/>
      <c r="H13" s="23"/>
      <c r="I13" s="23"/>
      <c r="J13" s="24"/>
      <c r="K13" s="25"/>
      <c r="L13" s="23"/>
      <c r="M13" s="23"/>
      <c r="N13" s="23"/>
      <c r="O13" s="26"/>
      <c r="P13" s="22"/>
      <c r="Q13" s="23"/>
      <c r="R13" s="23"/>
      <c r="S13" s="23"/>
      <c r="T13" s="24"/>
      <c r="U13" s="25">
        <v>12</v>
      </c>
      <c r="V13" s="23">
        <v>0</v>
      </c>
      <c r="W13" s="23">
        <v>0</v>
      </c>
      <c r="X13" s="23" t="s">
        <v>27</v>
      </c>
      <c r="Y13" s="26">
        <v>3</v>
      </c>
      <c r="Z13" s="66"/>
      <c r="AA13" s="67"/>
      <c r="AB13" s="68"/>
    </row>
    <row r="14" spans="1:28" s="2" customFormat="1" ht="15.75" customHeight="1" thickBot="1" thickTop="1">
      <c r="A14" s="52" t="s">
        <v>7</v>
      </c>
      <c r="B14" s="65" t="s">
        <v>89</v>
      </c>
      <c r="C14" s="60" t="s">
        <v>66</v>
      </c>
      <c r="D14" s="54">
        <f>F14+G14+H14+K14+L14+M14+P14+Q14+R14+U14+V14+W14</f>
        <v>8</v>
      </c>
      <c r="E14" s="54">
        <f>J14+O14+T14+Y14</f>
        <v>2</v>
      </c>
      <c r="F14" s="22"/>
      <c r="G14" s="23"/>
      <c r="H14" s="23"/>
      <c r="I14" s="23"/>
      <c r="J14" s="24"/>
      <c r="K14" s="25">
        <v>4</v>
      </c>
      <c r="L14" s="23">
        <v>0</v>
      </c>
      <c r="M14" s="23">
        <v>4</v>
      </c>
      <c r="N14" s="23" t="s">
        <v>27</v>
      </c>
      <c r="O14" s="26">
        <v>2</v>
      </c>
      <c r="P14" s="27"/>
      <c r="Q14" s="28"/>
      <c r="R14" s="28"/>
      <c r="S14" s="28"/>
      <c r="T14" s="29"/>
      <c r="U14" s="30"/>
      <c r="V14" s="28"/>
      <c r="W14" s="28"/>
      <c r="X14" s="28"/>
      <c r="Y14" s="31"/>
      <c r="Z14" s="66"/>
      <c r="AA14" s="67"/>
      <c r="AB14" s="68"/>
    </row>
    <row r="15" spans="1:28" s="2" customFormat="1" ht="12.75" customHeight="1" hidden="1" thickBot="1">
      <c r="A15" s="52"/>
      <c r="B15" s="65"/>
      <c r="C15" s="60"/>
      <c r="D15" s="61"/>
      <c r="E15" s="61"/>
      <c r="F15" s="27"/>
      <c r="G15" s="28"/>
      <c r="H15" s="28"/>
      <c r="I15" s="28"/>
      <c r="J15" s="29"/>
      <c r="K15" s="30"/>
      <c r="L15" s="28"/>
      <c r="M15" s="28"/>
      <c r="N15" s="28"/>
      <c r="O15" s="31"/>
      <c r="P15" s="27"/>
      <c r="Q15" s="28"/>
      <c r="R15" s="28"/>
      <c r="S15" s="28"/>
      <c r="T15" s="29"/>
      <c r="U15" s="30"/>
      <c r="V15" s="28"/>
      <c r="W15" s="28"/>
      <c r="X15" s="28"/>
      <c r="Y15" s="31"/>
      <c r="Z15" s="69"/>
      <c r="AA15" s="70"/>
      <c r="AB15" s="71"/>
    </row>
    <row r="16" spans="1:28" s="2" customFormat="1" ht="12.75" customHeight="1" hidden="1" thickBot="1">
      <c r="A16" s="52"/>
      <c r="B16" s="65"/>
      <c r="C16" s="60"/>
      <c r="D16" s="61"/>
      <c r="E16" s="61"/>
      <c r="F16" s="27"/>
      <c r="G16" s="28"/>
      <c r="H16" s="28"/>
      <c r="I16" s="28"/>
      <c r="J16" s="29"/>
      <c r="K16" s="30"/>
      <c r="L16" s="28"/>
      <c r="M16" s="28"/>
      <c r="N16" s="28"/>
      <c r="O16" s="31"/>
      <c r="P16" s="27"/>
      <c r="Q16" s="28"/>
      <c r="R16" s="28"/>
      <c r="S16" s="28"/>
      <c r="T16" s="29"/>
      <c r="U16" s="30"/>
      <c r="V16" s="28"/>
      <c r="W16" s="28"/>
      <c r="X16" s="28"/>
      <c r="Y16" s="31"/>
      <c r="Z16" s="69"/>
      <c r="AA16" s="70"/>
      <c r="AB16" s="71"/>
    </row>
    <row r="17" spans="1:28" s="2" customFormat="1" ht="12.75" customHeight="1" hidden="1" thickBot="1">
      <c r="A17" s="52"/>
      <c r="B17" s="65"/>
      <c r="C17" s="60"/>
      <c r="D17" s="61"/>
      <c r="E17" s="61"/>
      <c r="F17" s="27"/>
      <c r="G17" s="28"/>
      <c r="H17" s="28"/>
      <c r="I17" s="28"/>
      <c r="J17" s="29"/>
      <c r="K17" s="30"/>
      <c r="L17" s="28"/>
      <c r="M17" s="28"/>
      <c r="N17" s="28"/>
      <c r="O17" s="31"/>
      <c r="P17" s="27"/>
      <c r="Q17" s="28"/>
      <c r="R17" s="28"/>
      <c r="S17" s="28"/>
      <c r="T17" s="29"/>
      <c r="U17" s="30"/>
      <c r="V17" s="28"/>
      <c r="W17" s="28"/>
      <c r="X17" s="28"/>
      <c r="Y17" s="31"/>
      <c r="Z17" s="69"/>
      <c r="AA17" s="70"/>
      <c r="AB17" s="71"/>
    </row>
    <row r="18" spans="1:28" s="2" customFormat="1" ht="12.75" customHeight="1" hidden="1" thickBot="1">
      <c r="A18" s="52"/>
      <c r="B18" s="72"/>
      <c r="C18" s="60"/>
      <c r="D18" s="61"/>
      <c r="E18" s="61"/>
      <c r="F18" s="27"/>
      <c r="G18" s="28"/>
      <c r="H18" s="28"/>
      <c r="I18" s="28"/>
      <c r="J18" s="29"/>
      <c r="K18" s="30"/>
      <c r="L18" s="28"/>
      <c r="M18" s="28"/>
      <c r="N18" s="28"/>
      <c r="O18" s="31"/>
      <c r="P18" s="27"/>
      <c r="Q18" s="28"/>
      <c r="R18" s="28"/>
      <c r="S18" s="28"/>
      <c r="T18" s="29"/>
      <c r="U18" s="30"/>
      <c r="V18" s="28"/>
      <c r="W18" s="28"/>
      <c r="X18" s="28"/>
      <c r="Y18" s="31"/>
      <c r="Z18" s="73"/>
      <c r="AA18" s="74"/>
      <c r="AB18" s="75"/>
    </row>
    <row r="19" spans="1:28" s="2" customFormat="1" ht="12.75" customHeight="1" hidden="1" thickBot="1">
      <c r="A19" s="52"/>
      <c r="B19" s="72"/>
      <c r="C19" s="60"/>
      <c r="D19" s="61"/>
      <c r="E19" s="61"/>
      <c r="F19" s="27"/>
      <c r="G19" s="28"/>
      <c r="H19" s="28"/>
      <c r="I19" s="28"/>
      <c r="J19" s="29"/>
      <c r="K19" s="30"/>
      <c r="L19" s="28"/>
      <c r="M19" s="28"/>
      <c r="N19" s="28"/>
      <c r="O19" s="31"/>
      <c r="P19" s="27"/>
      <c r="Q19" s="28"/>
      <c r="R19" s="28"/>
      <c r="S19" s="28"/>
      <c r="T19" s="29"/>
      <c r="U19" s="30"/>
      <c r="V19" s="28"/>
      <c r="W19" s="28"/>
      <c r="X19" s="28"/>
      <c r="Y19" s="31"/>
      <c r="Z19" s="73"/>
      <c r="AA19" s="74"/>
      <c r="AB19" s="75"/>
    </row>
    <row r="20" spans="1:28" s="3" customFormat="1" ht="12.75" customHeight="1" thickBot="1">
      <c r="A20" s="134" t="s">
        <v>53</v>
      </c>
      <c r="B20" s="135"/>
      <c r="C20" s="135"/>
      <c r="D20" s="46">
        <f>SUM(D21:D30)</f>
        <v>156</v>
      </c>
      <c r="E20" s="46">
        <f>SUM(E21:E30)</f>
        <v>37</v>
      </c>
      <c r="F20" s="134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7"/>
    </row>
    <row r="21" spans="1:28" s="4" customFormat="1" ht="24" customHeight="1" thickBot="1" thickTop="1">
      <c r="A21" s="76" t="s">
        <v>48</v>
      </c>
      <c r="B21" s="60" t="s">
        <v>90</v>
      </c>
      <c r="C21" s="77" t="s">
        <v>67</v>
      </c>
      <c r="D21" s="54">
        <f aca="true" t="shared" si="0" ref="D21:D30">F21+G21+H21+K21+L21+M21+P21+Q21+R21+U21+V21+W21</f>
        <v>28</v>
      </c>
      <c r="E21" s="54">
        <f aca="true" t="shared" si="1" ref="E21:E30">J21+O21+T21+Y21</f>
        <v>6</v>
      </c>
      <c r="F21" s="78"/>
      <c r="G21" s="16"/>
      <c r="H21" s="16"/>
      <c r="I21" s="16"/>
      <c r="J21" s="79"/>
      <c r="K21" s="15"/>
      <c r="L21" s="16"/>
      <c r="M21" s="16"/>
      <c r="N21" s="16"/>
      <c r="O21" s="17"/>
      <c r="P21" s="78"/>
      <c r="Q21" s="16"/>
      <c r="R21" s="16"/>
      <c r="S21" s="16"/>
      <c r="T21" s="79"/>
      <c r="U21" s="15">
        <v>20</v>
      </c>
      <c r="V21" s="80">
        <v>0</v>
      </c>
      <c r="W21" s="16">
        <v>8</v>
      </c>
      <c r="X21" s="16" t="s">
        <v>29</v>
      </c>
      <c r="Y21" s="17">
        <v>6</v>
      </c>
      <c r="Z21" s="81"/>
      <c r="AA21" s="18"/>
      <c r="AB21" s="19"/>
    </row>
    <row r="22" spans="1:28" s="4" customFormat="1" ht="12.75" customHeight="1" thickBot="1" thickTop="1">
      <c r="A22" s="76" t="s">
        <v>8</v>
      </c>
      <c r="B22" s="82" t="s">
        <v>116</v>
      </c>
      <c r="C22" s="60" t="s">
        <v>54</v>
      </c>
      <c r="D22" s="54">
        <f t="shared" si="0"/>
        <v>16</v>
      </c>
      <c r="E22" s="54">
        <f t="shared" si="1"/>
        <v>4</v>
      </c>
      <c r="F22" s="78">
        <v>12</v>
      </c>
      <c r="G22" s="16">
        <v>0</v>
      </c>
      <c r="H22" s="16">
        <v>4</v>
      </c>
      <c r="I22" s="16" t="s">
        <v>29</v>
      </c>
      <c r="J22" s="79">
        <v>4</v>
      </c>
      <c r="K22" s="15"/>
      <c r="L22" s="16"/>
      <c r="M22" s="16"/>
      <c r="N22" s="16"/>
      <c r="O22" s="17"/>
      <c r="P22" s="78"/>
      <c r="Q22" s="16"/>
      <c r="R22" s="16"/>
      <c r="S22" s="16"/>
      <c r="T22" s="79"/>
      <c r="U22" s="15"/>
      <c r="V22" s="16"/>
      <c r="W22" s="16"/>
      <c r="X22" s="16"/>
      <c r="Y22" s="17"/>
      <c r="Z22" s="83"/>
      <c r="AA22" s="18"/>
      <c r="AB22" s="19"/>
    </row>
    <row r="23" spans="1:28" s="4" customFormat="1" ht="14.25" customHeight="1" thickBot="1" thickTop="1">
      <c r="A23" s="76" t="s">
        <v>9</v>
      </c>
      <c r="B23" s="82" t="s">
        <v>91</v>
      </c>
      <c r="C23" s="77" t="s">
        <v>68</v>
      </c>
      <c r="D23" s="54">
        <f t="shared" si="0"/>
        <v>16</v>
      </c>
      <c r="E23" s="54">
        <f t="shared" si="1"/>
        <v>3</v>
      </c>
      <c r="F23" s="78"/>
      <c r="G23" s="16"/>
      <c r="H23" s="16"/>
      <c r="I23" s="16"/>
      <c r="J23" s="79"/>
      <c r="K23" s="15">
        <v>16</v>
      </c>
      <c r="L23" s="16">
        <v>0</v>
      </c>
      <c r="M23" s="16">
        <v>0</v>
      </c>
      <c r="N23" s="16" t="s">
        <v>29</v>
      </c>
      <c r="O23" s="17">
        <v>3</v>
      </c>
      <c r="P23" s="78"/>
      <c r="Q23" s="16"/>
      <c r="R23" s="16"/>
      <c r="S23" s="16"/>
      <c r="T23" s="79"/>
      <c r="U23" s="15"/>
      <c r="V23" s="16"/>
      <c r="W23" s="16"/>
      <c r="X23" s="16"/>
      <c r="Y23" s="17"/>
      <c r="Z23" s="83"/>
      <c r="AA23" s="18"/>
      <c r="AB23" s="19"/>
    </row>
    <row r="24" spans="1:28" s="4" customFormat="1" ht="16.5" customHeight="1" thickBot="1" thickTop="1">
      <c r="A24" s="76" t="s">
        <v>15</v>
      </c>
      <c r="B24" s="65" t="s">
        <v>92</v>
      </c>
      <c r="C24" s="77" t="s">
        <v>69</v>
      </c>
      <c r="D24" s="54">
        <f t="shared" si="0"/>
        <v>16</v>
      </c>
      <c r="E24" s="54">
        <f t="shared" si="1"/>
        <v>4</v>
      </c>
      <c r="F24" s="78"/>
      <c r="G24" s="16"/>
      <c r="H24" s="16"/>
      <c r="I24" s="16"/>
      <c r="J24" s="79"/>
      <c r="K24" s="15"/>
      <c r="L24" s="16"/>
      <c r="M24" s="16"/>
      <c r="N24" s="16"/>
      <c r="O24" s="17"/>
      <c r="P24" s="78">
        <v>16</v>
      </c>
      <c r="Q24" s="16">
        <v>0</v>
      </c>
      <c r="R24" s="16">
        <v>0</v>
      </c>
      <c r="S24" s="16" t="s">
        <v>29</v>
      </c>
      <c r="T24" s="79">
        <v>4</v>
      </c>
      <c r="U24" s="15"/>
      <c r="V24" s="16"/>
      <c r="W24" s="16"/>
      <c r="X24" s="16"/>
      <c r="Y24" s="17"/>
      <c r="Z24" s="81">
        <v>7</v>
      </c>
      <c r="AA24" s="18"/>
      <c r="AB24" s="19"/>
    </row>
    <row r="25" spans="1:28" s="2" customFormat="1" ht="16.5" customHeight="1" thickBot="1" thickTop="1">
      <c r="A25" s="76" t="s">
        <v>16</v>
      </c>
      <c r="B25" s="65" t="s">
        <v>93</v>
      </c>
      <c r="C25" s="77" t="s">
        <v>70</v>
      </c>
      <c r="D25" s="54">
        <f t="shared" si="0"/>
        <v>16</v>
      </c>
      <c r="E25" s="54">
        <f t="shared" si="1"/>
        <v>3</v>
      </c>
      <c r="F25" s="27"/>
      <c r="G25" s="28"/>
      <c r="H25" s="28"/>
      <c r="I25" s="28"/>
      <c r="J25" s="29"/>
      <c r="K25" s="30">
        <v>12</v>
      </c>
      <c r="L25" s="28">
        <v>0</v>
      </c>
      <c r="M25" s="28">
        <v>4</v>
      </c>
      <c r="N25" s="28" t="s">
        <v>27</v>
      </c>
      <c r="O25" s="31">
        <v>3</v>
      </c>
      <c r="P25" s="27"/>
      <c r="Q25" s="28"/>
      <c r="R25" s="28"/>
      <c r="S25" s="28"/>
      <c r="T25" s="29"/>
      <c r="U25" s="30"/>
      <c r="V25" s="28"/>
      <c r="W25" s="28"/>
      <c r="X25" s="28"/>
      <c r="Y25" s="31"/>
      <c r="Z25" s="69" t="s">
        <v>125</v>
      </c>
      <c r="AA25" s="70"/>
      <c r="AB25" s="71"/>
    </row>
    <row r="26" spans="1:28" s="2" customFormat="1" ht="15" thickBot="1" thickTop="1">
      <c r="A26" s="76" t="s">
        <v>17</v>
      </c>
      <c r="B26" s="65" t="s">
        <v>94</v>
      </c>
      <c r="C26" s="77" t="s">
        <v>71</v>
      </c>
      <c r="D26" s="54">
        <f t="shared" si="0"/>
        <v>12</v>
      </c>
      <c r="E26" s="54">
        <f t="shared" si="1"/>
        <v>3</v>
      </c>
      <c r="F26" s="27"/>
      <c r="G26" s="28"/>
      <c r="H26" s="28"/>
      <c r="I26" s="28"/>
      <c r="J26" s="29"/>
      <c r="K26" s="30"/>
      <c r="L26" s="28"/>
      <c r="M26" s="28"/>
      <c r="N26" s="28"/>
      <c r="O26" s="31"/>
      <c r="P26" s="27">
        <v>8</v>
      </c>
      <c r="Q26" s="28">
        <v>0</v>
      </c>
      <c r="R26" s="28">
        <v>4</v>
      </c>
      <c r="S26" s="28" t="s">
        <v>29</v>
      </c>
      <c r="T26" s="29">
        <v>3</v>
      </c>
      <c r="U26" s="30"/>
      <c r="V26" s="28"/>
      <c r="W26" s="28"/>
      <c r="X26" s="28"/>
      <c r="Y26" s="31"/>
      <c r="Z26" s="69">
        <v>9</v>
      </c>
      <c r="AA26" s="70"/>
      <c r="AB26" s="71"/>
    </row>
    <row r="27" spans="1:28" s="2" customFormat="1" ht="14.25" thickBot="1" thickTop="1">
      <c r="A27" s="76" t="s">
        <v>18</v>
      </c>
      <c r="B27" s="65" t="s">
        <v>95</v>
      </c>
      <c r="C27" s="60" t="s">
        <v>72</v>
      </c>
      <c r="D27" s="54">
        <f t="shared" si="0"/>
        <v>16</v>
      </c>
      <c r="E27" s="54">
        <f t="shared" si="1"/>
        <v>4</v>
      </c>
      <c r="F27" s="27"/>
      <c r="G27" s="28"/>
      <c r="H27" s="28"/>
      <c r="I27" s="28"/>
      <c r="J27" s="29"/>
      <c r="K27" s="30"/>
      <c r="L27" s="28"/>
      <c r="M27" s="28"/>
      <c r="N27" s="28"/>
      <c r="O27" s="31"/>
      <c r="P27" s="27"/>
      <c r="Q27" s="28"/>
      <c r="R27" s="28"/>
      <c r="S27" s="28"/>
      <c r="T27" s="29"/>
      <c r="U27" s="30">
        <v>12</v>
      </c>
      <c r="V27" s="28">
        <v>0</v>
      </c>
      <c r="W27" s="28">
        <v>4</v>
      </c>
      <c r="X27" s="28" t="s">
        <v>29</v>
      </c>
      <c r="Y27" s="31">
        <v>4</v>
      </c>
      <c r="Z27" s="69"/>
      <c r="AA27" s="70"/>
      <c r="AB27" s="71"/>
    </row>
    <row r="28" spans="1:28" s="2" customFormat="1" ht="12.75" customHeight="1" hidden="1" thickBot="1">
      <c r="A28" s="76" t="s">
        <v>22</v>
      </c>
      <c r="B28" s="65"/>
      <c r="C28" s="60" t="s">
        <v>45</v>
      </c>
      <c r="D28" s="54">
        <f t="shared" si="0"/>
        <v>8</v>
      </c>
      <c r="E28" s="54">
        <f t="shared" si="1"/>
        <v>3</v>
      </c>
      <c r="F28" s="27"/>
      <c r="G28" s="28"/>
      <c r="H28" s="28"/>
      <c r="I28" s="28"/>
      <c r="J28" s="29"/>
      <c r="K28" s="30"/>
      <c r="L28" s="28"/>
      <c r="M28" s="28"/>
      <c r="N28" s="28"/>
      <c r="O28" s="31"/>
      <c r="P28" s="27">
        <v>8</v>
      </c>
      <c r="Q28" s="28">
        <v>0</v>
      </c>
      <c r="R28" s="28">
        <v>0</v>
      </c>
      <c r="S28" s="28" t="s">
        <v>27</v>
      </c>
      <c r="T28" s="29">
        <v>3</v>
      </c>
      <c r="U28" s="30"/>
      <c r="V28" s="28"/>
      <c r="W28" s="28"/>
      <c r="X28" s="28"/>
      <c r="Y28" s="31"/>
      <c r="Z28" s="84"/>
      <c r="AA28" s="70"/>
      <c r="AB28" s="71"/>
    </row>
    <row r="29" spans="1:28" s="2" customFormat="1" ht="12.75" customHeight="1" thickBot="1" thickTop="1">
      <c r="A29" s="76" t="s">
        <v>19</v>
      </c>
      <c r="B29" s="72" t="s">
        <v>96</v>
      </c>
      <c r="C29" s="60" t="s">
        <v>56</v>
      </c>
      <c r="D29" s="54">
        <f t="shared" si="0"/>
        <v>16</v>
      </c>
      <c r="E29" s="54">
        <f t="shared" si="1"/>
        <v>4</v>
      </c>
      <c r="F29" s="27">
        <v>12</v>
      </c>
      <c r="G29" s="28">
        <v>0</v>
      </c>
      <c r="H29" s="28">
        <v>4</v>
      </c>
      <c r="I29" s="28" t="s">
        <v>29</v>
      </c>
      <c r="J29" s="29">
        <v>4</v>
      </c>
      <c r="K29" s="30"/>
      <c r="L29" s="28"/>
      <c r="M29" s="28"/>
      <c r="N29" s="28"/>
      <c r="O29" s="31"/>
      <c r="P29" s="27"/>
      <c r="Q29" s="28"/>
      <c r="R29" s="28"/>
      <c r="S29" s="28"/>
      <c r="T29" s="29"/>
      <c r="U29" s="30"/>
      <c r="V29" s="28"/>
      <c r="W29" s="28"/>
      <c r="X29" s="28"/>
      <c r="Y29" s="31"/>
      <c r="Z29" s="73"/>
      <c r="AA29" s="74"/>
      <c r="AB29" s="75"/>
    </row>
    <row r="30" spans="1:28" s="2" customFormat="1" ht="12.75" customHeight="1" thickBot="1" thickTop="1">
      <c r="A30" s="76" t="s">
        <v>20</v>
      </c>
      <c r="B30" s="72" t="s">
        <v>97</v>
      </c>
      <c r="C30" s="60" t="s">
        <v>57</v>
      </c>
      <c r="D30" s="54">
        <f t="shared" si="0"/>
        <v>12</v>
      </c>
      <c r="E30" s="54">
        <f t="shared" si="1"/>
        <v>3</v>
      </c>
      <c r="F30" s="27">
        <v>10</v>
      </c>
      <c r="G30" s="28">
        <v>0</v>
      </c>
      <c r="H30" s="28">
        <v>2</v>
      </c>
      <c r="I30" s="28" t="s">
        <v>27</v>
      </c>
      <c r="J30" s="29">
        <v>3</v>
      </c>
      <c r="K30" s="30"/>
      <c r="L30" s="28"/>
      <c r="M30" s="28"/>
      <c r="N30" s="28"/>
      <c r="O30" s="31"/>
      <c r="P30" s="27"/>
      <c r="Q30" s="28"/>
      <c r="R30" s="28"/>
      <c r="S30" s="28"/>
      <c r="T30" s="29"/>
      <c r="U30" s="30"/>
      <c r="V30" s="28"/>
      <c r="W30" s="28"/>
      <c r="X30" s="28"/>
      <c r="Y30" s="31"/>
      <c r="Z30" s="73"/>
      <c r="AA30" s="74"/>
      <c r="AB30" s="75"/>
    </row>
    <row r="31" spans="1:28" s="2" customFormat="1" ht="12.75" customHeight="1" hidden="1" thickBot="1">
      <c r="A31" s="76"/>
      <c r="B31" s="72"/>
      <c r="C31" s="60"/>
      <c r="D31" s="61">
        <f>SUM(D20:D30)</f>
        <v>312</v>
      </c>
      <c r="E31" s="61"/>
      <c r="F31" s="27"/>
      <c r="G31" s="28"/>
      <c r="H31" s="28"/>
      <c r="I31" s="28"/>
      <c r="J31" s="29"/>
      <c r="K31" s="30"/>
      <c r="L31" s="28"/>
      <c r="M31" s="28"/>
      <c r="N31" s="28"/>
      <c r="O31" s="31"/>
      <c r="P31" s="27"/>
      <c r="Q31" s="28"/>
      <c r="R31" s="28"/>
      <c r="S31" s="28"/>
      <c r="T31" s="29"/>
      <c r="U31" s="30"/>
      <c r="V31" s="28"/>
      <c r="W31" s="28"/>
      <c r="X31" s="28"/>
      <c r="Y31" s="31"/>
      <c r="Z31" s="73"/>
      <c r="AA31" s="74"/>
      <c r="AB31" s="75"/>
    </row>
    <row r="32" spans="1:28" s="2" customFormat="1" ht="16.5" customHeight="1" hidden="1" thickBot="1">
      <c r="A32" s="76"/>
      <c r="B32" s="72"/>
      <c r="C32" s="60"/>
      <c r="D32" s="61"/>
      <c r="E32" s="61"/>
      <c r="F32" s="27"/>
      <c r="G32" s="28"/>
      <c r="H32" s="28"/>
      <c r="I32" s="28"/>
      <c r="J32" s="29"/>
      <c r="K32" s="30"/>
      <c r="L32" s="28"/>
      <c r="M32" s="28"/>
      <c r="N32" s="28"/>
      <c r="O32" s="31"/>
      <c r="P32" s="27"/>
      <c r="Q32" s="28"/>
      <c r="R32" s="28"/>
      <c r="S32" s="28"/>
      <c r="T32" s="29"/>
      <c r="U32" s="30"/>
      <c r="V32" s="28"/>
      <c r="W32" s="28"/>
      <c r="X32" s="28"/>
      <c r="Y32" s="31"/>
      <c r="Z32" s="73"/>
      <c r="AA32" s="74"/>
      <c r="AB32" s="75"/>
    </row>
    <row r="33" spans="1:28" s="3" customFormat="1" ht="12.75" customHeight="1" thickBot="1">
      <c r="A33" s="134" t="s">
        <v>58</v>
      </c>
      <c r="B33" s="135"/>
      <c r="C33" s="135"/>
      <c r="D33" s="115">
        <f>SUM(D34:D49)</f>
        <v>254</v>
      </c>
      <c r="E33" s="115">
        <f>SUM(E34:E49)</f>
        <v>61</v>
      </c>
      <c r="F33" s="134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7"/>
    </row>
    <row r="34" spans="1:28" s="4" customFormat="1" ht="14.25" thickBot="1" thickTop="1">
      <c r="A34" s="76" t="s">
        <v>21</v>
      </c>
      <c r="B34" s="82" t="s">
        <v>98</v>
      </c>
      <c r="C34" s="60" t="s">
        <v>59</v>
      </c>
      <c r="D34" s="54">
        <f aca="true" t="shared" si="2" ref="D34:D51">F34+G34+H34+K34+L34+M34+P34+Q34+R34+U34+V34+W34</f>
        <v>22</v>
      </c>
      <c r="E34" s="54">
        <f aca="true" t="shared" si="3" ref="E34:E51">J34+O34+T34+Y34</f>
        <v>3</v>
      </c>
      <c r="F34" s="78"/>
      <c r="G34" s="16"/>
      <c r="H34" s="16"/>
      <c r="I34" s="16"/>
      <c r="J34" s="79"/>
      <c r="K34" s="15"/>
      <c r="L34" s="16"/>
      <c r="M34" s="16"/>
      <c r="N34" s="16"/>
      <c r="O34" s="17"/>
      <c r="P34" s="78">
        <v>16</v>
      </c>
      <c r="Q34" s="16">
        <v>0</v>
      </c>
      <c r="R34" s="16">
        <v>6</v>
      </c>
      <c r="S34" s="16" t="s">
        <v>29</v>
      </c>
      <c r="T34" s="79">
        <v>3</v>
      </c>
      <c r="U34" s="15"/>
      <c r="V34" s="16"/>
      <c r="W34" s="16"/>
      <c r="X34" s="16"/>
      <c r="Y34" s="17"/>
      <c r="Z34" s="81"/>
      <c r="AA34" s="18"/>
      <c r="AB34" s="19"/>
    </row>
    <row r="35" spans="1:28" s="4" customFormat="1" ht="14.25" thickBot="1" thickTop="1">
      <c r="A35" s="76" t="s">
        <v>22</v>
      </c>
      <c r="B35" s="82" t="s">
        <v>99</v>
      </c>
      <c r="C35" s="60" t="s">
        <v>60</v>
      </c>
      <c r="D35" s="54">
        <f t="shared" si="2"/>
        <v>20</v>
      </c>
      <c r="E35" s="54">
        <f t="shared" si="3"/>
        <v>5</v>
      </c>
      <c r="F35" s="78"/>
      <c r="G35" s="16"/>
      <c r="H35" s="16"/>
      <c r="I35" s="16"/>
      <c r="J35" s="79"/>
      <c r="K35" s="15">
        <v>14</v>
      </c>
      <c r="L35" s="16">
        <v>0</v>
      </c>
      <c r="M35" s="16">
        <v>6</v>
      </c>
      <c r="N35" s="16" t="s">
        <v>29</v>
      </c>
      <c r="O35" s="17">
        <v>5</v>
      </c>
      <c r="P35" s="78"/>
      <c r="Q35" s="16"/>
      <c r="R35" s="16"/>
      <c r="S35" s="16"/>
      <c r="T35" s="79"/>
      <c r="U35" s="15"/>
      <c r="V35" s="16"/>
      <c r="W35" s="16"/>
      <c r="X35" s="16"/>
      <c r="Y35" s="17"/>
      <c r="Z35" s="85"/>
      <c r="AA35" s="20"/>
      <c r="AB35" s="21"/>
    </row>
    <row r="36" spans="1:28" s="4" customFormat="1" ht="12.75" customHeight="1" thickBot="1" thickTop="1">
      <c r="A36" s="76" t="s">
        <v>23</v>
      </c>
      <c r="B36" s="82" t="s">
        <v>100</v>
      </c>
      <c r="C36" s="77" t="s">
        <v>73</v>
      </c>
      <c r="D36" s="54">
        <f t="shared" si="2"/>
        <v>20</v>
      </c>
      <c r="E36" s="54">
        <f t="shared" si="3"/>
        <v>5</v>
      </c>
      <c r="F36" s="78"/>
      <c r="G36" s="16"/>
      <c r="H36" s="16"/>
      <c r="I36" s="16"/>
      <c r="J36" s="79"/>
      <c r="K36" s="15"/>
      <c r="L36" s="16"/>
      <c r="M36" s="16"/>
      <c r="N36" s="16"/>
      <c r="O36" s="17"/>
      <c r="P36" s="78">
        <v>16</v>
      </c>
      <c r="Q36" s="16">
        <v>0</v>
      </c>
      <c r="R36" s="16">
        <v>4</v>
      </c>
      <c r="S36" s="16" t="s">
        <v>29</v>
      </c>
      <c r="T36" s="79">
        <v>5</v>
      </c>
      <c r="U36" s="15"/>
      <c r="V36" s="16"/>
      <c r="W36" s="16"/>
      <c r="X36" s="16"/>
      <c r="Y36" s="17"/>
      <c r="Z36" s="69">
        <v>15</v>
      </c>
      <c r="AA36" s="18"/>
      <c r="AB36" s="19"/>
    </row>
    <row r="37" spans="1:28" s="4" customFormat="1" ht="12.75" customHeight="1" thickBot="1" thickTop="1">
      <c r="A37" s="76" t="s">
        <v>24</v>
      </c>
      <c r="B37" s="65" t="s">
        <v>101</v>
      </c>
      <c r="C37" s="87" t="s">
        <v>118</v>
      </c>
      <c r="D37" s="54">
        <f t="shared" si="2"/>
        <v>28</v>
      </c>
      <c r="E37" s="54">
        <f t="shared" si="3"/>
        <v>6</v>
      </c>
      <c r="F37" s="55">
        <v>24</v>
      </c>
      <c r="G37" s="34">
        <v>0</v>
      </c>
      <c r="H37" s="34">
        <v>4</v>
      </c>
      <c r="I37" s="34" t="s">
        <v>29</v>
      </c>
      <c r="J37" s="56">
        <v>6</v>
      </c>
      <c r="K37" s="33"/>
      <c r="L37" s="34"/>
      <c r="M37" s="34"/>
      <c r="N37" s="34"/>
      <c r="O37" s="35"/>
      <c r="P37" s="55"/>
      <c r="Q37" s="34"/>
      <c r="R37" s="34"/>
      <c r="S37" s="34"/>
      <c r="T37" s="56"/>
      <c r="U37" s="33"/>
      <c r="V37" s="34"/>
      <c r="W37" s="34"/>
      <c r="X37" s="34"/>
      <c r="Y37" s="35"/>
      <c r="Z37" s="86"/>
      <c r="AA37" s="18"/>
      <c r="AB37" s="19"/>
    </row>
    <row r="38" spans="1:28" s="2" customFormat="1" ht="14.25" customHeight="1" thickBot="1" thickTop="1">
      <c r="A38" s="76" t="s">
        <v>30</v>
      </c>
      <c r="B38" s="65" t="s">
        <v>102</v>
      </c>
      <c r="C38" s="88" t="s">
        <v>74</v>
      </c>
      <c r="D38" s="54">
        <f t="shared" si="2"/>
        <v>24</v>
      </c>
      <c r="E38" s="54">
        <f t="shared" si="3"/>
        <v>6</v>
      </c>
      <c r="F38" s="22"/>
      <c r="G38" s="23"/>
      <c r="H38" s="23"/>
      <c r="I38" s="23"/>
      <c r="J38" s="24"/>
      <c r="K38" s="25">
        <v>20</v>
      </c>
      <c r="L38" s="23">
        <v>0</v>
      </c>
      <c r="M38" s="23">
        <v>4</v>
      </c>
      <c r="N38" s="23" t="s">
        <v>27</v>
      </c>
      <c r="O38" s="26">
        <v>6</v>
      </c>
      <c r="P38" s="22"/>
      <c r="Q38" s="23"/>
      <c r="R38" s="23"/>
      <c r="S38" s="23"/>
      <c r="T38" s="24"/>
      <c r="U38" s="25"/>
      <c r="V38" s="23"/>
      <c r="W38" s="23"/>
      <c r="X38" s="23"/>
      <c r="Y38" s="26"/>
      <c r="Z38" s="89"/>
      <c r="AA38" s="70"/>
      <c r="AB38" s="71"/>
    </row>
    <row r="39" spans="1:28" s="2" customFormat="1" ht="12.75" customHeight="1" thickBot="1" thickTop="1">
      <c r="A39" s="76" t="s">
        <v>33</v>
      </c>
      <c r="B39" s="65" t="s">
        <v>103</v>
      </c>
      <c r="C39" s="88" t="s">
        <v>119</v>
      </c>
      <c r="D39" s="54">
        <f t="shared" si="2"/>
        <v>20</v>
      </c>
      <c r="E39" s="54">
        <f t="shared" si="3"/>
        <v>5</v>
      </c>
      <c r="F39" s="22"/>
      <c r="G39" s="23"/>
      <c r="H39" s="23"/>
      <c r="I39" s="23"/>
      <c r="J39" s="31"/>
      <c r="K39" s="22"/>
      <c r="L39" s="23"/>
      <c r="M39" s="23"/>
      <c r="N39" s="23"/>
      <c r="O39" s="26"/>
      <c r="P39" s="22">
        <v>16</v>
      </c>
      <c r="Q39" s="23">
        <v>0</v>
      </c>
      <c r="R39" s="23">
        <v>4</v>
      </c>
      <c r="S39" s="23" t="s">
        <v>29</v>
      </c>
      <c r="T39" s="24">
        <v>5</v>
      </c>
      <c r="U39" s="25"/>
      <c r="V39" s="23"/>
      <c r="W39" s="23"/>
      <c r="X39" s="23"/>
      <c r="Y39" s="26"/>
      <c r="Z39" s="89">
        <v>18</v>
      </c>
      <c r="AA39" s="70"/>
      <c r="AB39" s="71"/>
    </row>
    <row r="40" spans="1:28" s="2" customFormat="1" ht="12.75" customHeight="1" thickBot="1" thickTop="1">
      <c r="A40" s="76" t="s">
        <v>34</v>
      </c>
      <c r="B40" s="72" t="s">
        <v>104</v>
      </c>
      <c r="C40" s="90" t="s">
        <v>76</v>
      </c>
      <c r="D40" s="54">
        <f t="shared" si="2"/>
        <v>12</v>
      </c>
      <c r="E40" s="54">
        <f t="shared" si="3"/>
        <v>3</v>
      </c>
      <c r="F40" s="30">
        <v>12</v>
      </c>
      <c r="G40" s="28">
        <v>0</v>
      </c>
      <c r="H40" s="28">
        <v>0</v>
      </c>
      <c r="I40" s="28" t="s">
        <v>27</v>
      </c>
      <c r="J40" s="31">
        <v>3</v>
      </c>
      <c r="K40" s="27"/>
      <c r="L40" s="28"/>
      <c r="M40" s="28"/>
      <c r="N40" s="28"/>
      <c r="O40" s="31"/>
      <c r="P40" s="27"/>
      <c r="Q40" s="28"/>
      <c r="R40" s="28"/>
      <c r="S40" s="28"/>
      <c r="T40" s="31"/>
      <c r="U40" s="30"/>
      <c r="V40" s="28"/>
      <c r="W40" s="28"/>
      <c r="X40" s="28"/>
      <c r="Y40" s="31"/>
      <c r="Z40" s="89" t="s">
        <v>128</v>
      </c>
      <c r="AA40" s="70"/>
      <c r="AB40" s="71"/>
    </row>
    <row r="41" spans="1:28" s="2" customFormat="1" ht="12.75" customHeight="1" thickBot="1" thickTop="1">
      <c r="A41" s="76" t="s">
        <v>35</v>
      </c>
      <c r="B41" s="82" t="s">
        <v>105</v>
      </c>
      <c r="C41" s="90" t="s">
        <v>77</v>
      </c>
      <c r="D41" s="54">
        <f t="shared" si="2"/>
        <v>16</v>
      </c>
      <c r="E41" s="54">
        <f t="shared" si="3"/>
        <v>4</v>
      </c>
      <c r="F41" s="30"/>
      <c r="G41" s="28"/>
      <c r="H41" s="28"/>
      <c r="I41" s="28"/>
      <c r="J41" s="31"/>
      <c r="K41" s="27">
        <v>12</v>
      </c>
      <c r="L41" s="28">
        <v>0</v>
      </c>
      <c r="M41" s="28">
        <v>4</v>
      </c>
      <c r="N41" s="28" t="s">
        <v>29</v>
      </c>
      <c r="O41" s="31">
        <v>4</v>
      </c>
      <c r="P41" s="27"/>
      <c r="Q41" s="28"/>
      <c r="R41" s="28"/>
      <c r="S41" s="28"/>
      <c r="T41" s="31"/>
      <c r="U41" s="30"/>
      <c r="V41" s="28"/>
      <c r="W41" s="28"/>
      <c r="X41" s="28"/>
      <c r="Y41" s="31"/>
      <c r="Z41" s="89">
        <v>20</v>
      </c>
      <c r="AA41" s="70"/>
      <c r="AB41" s="71"/>
    </row>
    <row r="42" spans="1:28" s="2" customFormat="1" ht="12.75" customHeight="1" thickBot="1" thickTop="1">
      <c r="A42" s="76" t="s">
        <v>36</v>
      </c>
      <c r="B42" s="82" t="s">
        <v>106</v>
      </c>
      <c r="C42" s="90" t="s">
        <v>78</v>
      </c>
      <c r="D42" s="54">
        <f t="shared" si="2"/>
        <v>16</v>
      </c>
      <c r="E42" s="54">
        <f t="shared" si="3"/>
        <v>4</v>
      </c>
      <c r="F42" s="30">
        <v>14</v>
      </c>
      <c r="G42" s="28">
        <v>0</v>
      </c>
      <c r="H42" s="28">
        <v>2</v>
      </c>
      <c r="I42" s="28" t="s">
        <v>29</v>
      </c>
      <c r="J42" s="31">
        <v>4</v>
      </c>
      <c r="K42" s="27"/>
      <c r="L42" s="28"/>
      <c r="M42" s="28"/>
      <c r="N42" s="28"/>
      <c r="O42" s="31"/>
      <c r="P42" s="27"/>
      <c r="Q42" s="28"/>
      <c r="R42" s="28"/>
      <c r="S42" s="28"/>
      <c r="T42" s="31"/>
      <c r="U42" s="30"/>
      <c r="V42" s="28"/>
      <c r="W42" s="28"/>
      <c r="X42" s="28"/>
      <c r="Y42" s="31"/>
      <c r="Z42" s="89"/>
      <c r="AA42" s="70"/>
      <c r="AB42" s="71"/>
    </row>
    <row r="43" spans="1:28" s="2" customFormat="1" ht="12.75" customHeight="1" thickBot="1" thickTop="1">
      <c r="A43" s="76" t="s">
        <v>37</v>
      </c>
      <c r="B43" s="82" t="s">
        <v>107</v>
      </c>
      <c r="C43" s="90" t="s">
        <v>117</v>
      </c>
      <c r="D43" s="54">
        <f t="shared" si="2"/>
        <v>16</v>
      </c>
      <c r="E43" s="54">
        <f t="shared" si="3"/>
        <v>3</v>
      </c>
      <c r="F43" s="30"/>
      <c r="G43" s="28"/>
      <c r="H43" s="28"/>
      <c r="I43" s="28"/>
      <c r="J43" s="31"/>
      <c r="K43" s="27"/>
      <c r="L43" s="28"/>
      <c r="M43" s="28"/>
      <c r="N43" s="28"/>
      <c r="O43" s="31"/>
      <c r="P43" s="27">
        <v>8</v>
      </c>
      <c r="Q43" s="28">
        <v>0</v>
      </c>
      <c r="R43" s="28">
        <v>8</v>
      </c>
      <c r="S43" s="28" t="s">
        <v>27</v>
      </c>
      <c r="T43" s="31">
        <v>3</v>
      </c>
      <c r="U43" s="30"/>
      <c r="V43" s="28"/>
      <c r="W43" s="28"/>
      <c r="X43" s="28"/>
      <c r="Y43" s="31"/>
      <c r="Z43" s="89">
        <v>17</v>
      </c>
      <c r="AA43" s="70"/>
      <c r="AB43" s="71"/>
    </row>
    <row r="44" spans="1:28" s="2" customFormat="1" ht="12.75" customHeight="1" thickBot="1" thickTop="1">
      <c r="A44" s="76" t="s">
        <v>38</v>
      </c>
      <c r="B44" s="82" t="s">
        <v>108</v>
      </c>
      <c r="C44" s="90" t="s">
        <v>61</v>
      </c>
      <c r="D44" s="54">
        <f t="shared" si="2"/>
        <v>10</v>
      </c>
      <c r="E44" s="54">
        <f t="shared" si="3"/>
        <v>2</v>
      </c>
      <c r="F44" s="30"/>
      <c r="G44" s="28"/>
      <c r="H44" s="28"/>
      <c r="I44" s="28"/>
      <c r="J44" s="31"/>
      <c r="K44" s="27"/>
      <c r="L44" s="28"/>
      <c r="M44" s="28"/>
      <c r="N44" s="28"/>
      <c r="O44" s="31"/>
      <c r="P44" s="27"/>
      <c r="Q44" s="28"/>
      <c r="R44" s="28"/>
      <c r="S44" s="28"/>
      <c r="T44" s="31"/>
      <c r="U44" s="30">
        <v>10</v>
      </c>
      <c r="V44" s="28">
        <v>0</v>
      </c>
      <c r="W44" s="28">
        <v>0</v>
      </c>
      <c r="X44" s="28" t="s">
        <v>29</v>
      </c>
      <c r="Y44" s="31">
        <v>2</v>
      </c>
      <c r="Z44" s="89"/>
      <c r="AA44" s="70"/>
      <c r="AB44" s="71"/>
    </row>
    <row r="45" spans="1:28" s="2" customFormat="1" ht="12.75" customHeight="1" thickBot="1" thickTop="1">
      <c r="A45" s="76" t="s">
        <v>39</v>
      </c>
      <c r="B45" s="82" t="s">
        <v>109</v>
      </c>
      <c r="C45" s="90" t="s">
        <v>79</v>
      </c>
      <c r="D45" s="54">
        <f t="shared" si="2"/>
        <v>12</v>
      </c>
      <c r="E45" s="54">
        <f t="shared" si="3"/>
        <v>3</v>
      </c>
      <c r="F45" s="30"/>
      <c r="G45" s="28"/>
      <c r="H45" s="28"/>
      <c r="I45" s="28"/>
      <c r="J45" s="31"/>
      <c r="K45" s="27"/>
      <c r="L45" s="28"/>
      <c r="M45" s="28"/>
      <c r="N45" s="28"/>
      <c r="O45" s="31"/>
      <c r="P45" s="27"/>
      <c r="Q45" s="28"/>
      <c r="R45" s="28"/>
      <c r="S45" s="28"/>
      <c r="T45" s="31"/>
      <c r="U45" s="30">
        <v>12</v>
      </c>
      <c r="V45" s="28">
        <v>0</v>
      </c>
      <c r="W45" s="28">
        <v>0</v>
      </c>
      <c r="X45" s="28"/>
      <c r="Y45" s="31">
        <v>3</v>
      </c>
      <c r="Z45" s="89"/>
      <c r="AA45" s="70"/>
      <c r="AB45" s="71"/>
    </row>
    <row r="46" spans="1:28" s="2" customFormat="1" ht="12.75" customHeight="1" thickBot="1" thickTop="1">
      <c r="A46" s="76" t="s">
        <v>40</v>
      </c>
      <c r="B46" s="82" t="s">
        <v>110</v>
      </c>
      <c r="C46" s="90" t="s">
        <v>80</v>
      </c>
      <c r="D46" s="54">
        <f t="shared" si="2"/>
        <v>12</v>
      </c>
      <c r="E46" s="54">
        <f t="shared" si="3"/>
        <v>3</v>
      </c>
      <c r="F46" s="30"/>
      <c r="G46" s="28"/>
      <c r="H46" s="28"/>
      <c r="I46" s="28"/>
      <c r="J46" s="31"/>
      <c r="K46" s="27"/>
      <c r="L46" s="28"/>
      <c r="M46" s="28"/>
      <c r="N46" s="28"/>
      <c r="O46" s="31"/>
      <c r="P46" s="27">
        <v>10</v>
      </c>
      <c r="Q46" s="28">
        <v>0</v>
      </c>
      <c r="R46" s="28">
        <v>2</v>
      </c>
      <c r="S46" s="28" t="s">
        <v>27</v>
      </c>
      <c r="T46" s="31">
        <v>3</v>
      </c>
      <c r="U46" s="30"/>
      <c r="V46" s="28"/>
      <c r="W46" s="28"/>
      <c r="X46" s="28"/>
      <c r="Y46" s="31"/>
      <c r="Z46" s="89">
        <v>13</v>
      </c>
      <c r="AA46" s="70"/>
      <c r="AB46" s="71"/>
    </row>
    <row r="47" spans="1:28" s="2" customFormat="1" ht="12.75" customHeight="1" thickBot="1" thickTop="1">
      <c r="A47" s="76" t="s">
        <v>41</v>
      </c>
      <c r="B47" s="82" t="s">
        <v>111</v>
      </c>
      <c r="C47" s="90" t="s">
        <v>62</v>
      </c>
      <c r="D47" s="54">
        <f t="shared" si="2"/>
        <v>10</v>
      </c>
      <c r="E47" s="54">
        <f t="shared" si="3"/>
        <v>5</v>
      </c>
      <c r="F47" s="30"/>
      <c r="G47" s="28"/>
      <c r="H47" s="28"/>
      <c r="I47" s="28"/>
      <c r="J47" s="31"/>
      <c r="K47" s="27">
        <v>0</v>
      </c>
      <c r="L47" s="28">
        <v>0</v>
      </c>
      <c r="M47" s="28">
        <v>10</v>
      </c>
      <c r="N47" s="28" t="s">
        <v>27</v>
      </c>
      <c r="O47" s="31">
        <v>5</v>
      </c>
      <c r="P47" s="27"/>
      <c r="Q47" s="28"/>
      <c r="R47" s="28"/>
      <c r="S47" s="28"/>
      <c r="T47" s="31"/>
      <c r="U47" s="30"/>
      <c r="V47" s="28"/>
      <c r="W47" s="28"/>
      <c r="X47" s="28"/>
      <c r="Y47" s="31"/>
      <c r="Z47" s="89"/>
      <c r="AA47" s="70"/>
      <c r="AB47" s="71"/>
    </row>
    <row r="48" spans="1:28" s="2" customFormat="1" ht="12.75" customHeight="1" thickBot="1" thickTop="1">
      <c r="A48" s="76" t="s">
        <v>42</v>
      </c>
      <c r="B48" s="72" t="s">
        <v>112</v>
      </c>
      <c r="C48" s="91" t="s">
        <v>63</v>
      </c>
      <c r="D48" s="54">
        <f t="shared" si="2"/>
        <v>8</v>
      </c>
      <c r="E48" s="54">
        <f t="shared" si="3"/>
        <v>2</v>
      </c>
      <c r="F48" s="30"/>
      <c r="G48" s="28"/>
      <c r="H48" s="28"/>
      <c r="I48" s="28"/>
      <c r="J48" s="31"/>
      <c r="K48" s="27">
        <v>8</v>
      </c>
      <c r="L48" s="28">
        <v>0</v>
      </c>
      <c r="M48" s="28">
        <v>0</v>
      </c>
      <c r="N48" s="28" t="s">
        <v>29</v>
      </c>
      <c r="O48" s="31">
        <v>2</v>
      </c>
      <c r="P48" s="30"/>
      <c r="Q48" s="28"/>
      <c r="R48" s="28"/>
      <c r="S48" s="28"/>
      <c r="T48" s="31"/>
      <c r="U48" s="30"/>
      <c r="V48" s="28"/>
      <c r="W48" s="28"/>
      <c r="X48" s="28"/>
      <c r="Y48" s="31"/>
      <c r="Z48" s="89" t="s">
        <v>125</v>
      </c>
      <c r="AA48" s="70"/>
      <c r="AB48" s="71"/>
    </row>
    <row r="49" spans="1:28" s="2" customFormat="1" ht="12.75" customHeight="1" thickBot="1" thickTop="1">
      <c r="A49" s="76" t="s">
        <v>75</v>
      </c>
      <c r="B49" s="92" t="s">
        <v>113</v>
      </c>
      <c r="C49" s="90" t="s">
        <v>115</v>
      </c>
      <c r="D49" s="54">
        <f t="shared" si="2"/>
        <v>8</v>
      </c>
      <c r="E49" s="54">
        <f t="shared" si="3"/>
        <v>2</v>
      </c>
      <c r="F49" s="25"/>
      <c r="G49" s="23"/>
      <c r="H49" s="23"/>
      <c r="I49" s="23"/>
      <c r="J49" s="26"/>
      <c r="K49" s="25"/>
      <c r="L49" s="23"/>
      <c r="M49" s="23"/>
      <c r="N49" s="23"/>
      <c r="O49" s="26"/>
      <c r="P49" s="25">
        <v>8</v>
      </c>
      <c r="Q49" s="23">
        <v>0</v>
      </c>
      <c r="R49" s="23">
        <v>0</v>
      </c>
      <c r="S49" s="23" t="s">
        <v>29</v>
      </c>
      <c r="T49" s="26">
        <v>2</v>
      </c>
      <c r="U49" s="25"/>
      <c r="V49" s="23"/>
      <c r="W49" s="23"/>
      <c r="X49" s="23"/>
      <c r="Y49" s="26"/>
      <c r="Z49" s="89">
        <v>28</v>
      </c>
      <c r="AA49" s="70"/>
      <c r="AB49" s="71"/>
    </row>
    <row r="50" spans="1:28" s="3" customFormat="1" ht="12.75" customHeight="1" thickBot="1">
      <c r="A50" s="134" t="s">
        <v>46</v>
      </c>
      <c r="B50" s="135"/>
      <c r="C50" s="135"/>
      <c r="D50" s="46"/>
      <c r="E50" s="46"/>
      <c r="F50" s="134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7"/>
    </row>
    <row r="51" spans="1:28" s="4" customFormat="1" ht="12.75" customHeight="1" thickBot="1" thickTop="1">
      <c r="A51" s="76" t="s">
        <v>47</v>
      </c>
      <c r="B51" s="113" t="s">
        <v>85</v>
      </c>
      <c r="C51" s="60" t="s">
        <v>46</v>
      </c>
      <c r="D51" s="54">
        <f t="shared" si="2"/>
        <v>30</v>
      </c>
      <c r="E51" s="54">
        <f t="shared" si="3"/>
        <v>10</v>
      </c>
      <c r="F51" s="78"/>
      <c r="G51" s="16"/>
      <c r="H51" s="16"/>
      <c r="I51" s="16"/>
      <c r="J51" s="79"/>
      <c r="K51" s="15"/>
      <c r="L51" s="16"/>
      <c r="M51" s="16"/>
      <c r="N51" s="16"/>
      <c r="O51" s="17"/>
      <c r="P51" s="78"/>
      <c r="Q51" s="16"/>
      <c r="R51" s="16"/>
      <c r="S51" s="16"/>
      <c r="T51" s="79"/>
      <c r="U51" s="15">
        <v>0</v>
      </c>
      <c r="V51" s="16">
        <v>0</v>
      </c>
      <c r="W51" s="16">
        <v>30</v>
      </c>
      <c r="X51" s="16" t="s">
        <v>27</v>
      </c>
      <c r="Y51" s="17">
        <v>10</v>
      </c>
      <c r="Z51" s="81"/>
      <c r="AA51" s="18"/>
      <c r="AB51" s="19"/>
    </row>
    <row r="52" spans="1:28" s="2" customFormat="1" ht="12.75" customHeight="1" thickBot="1">
      <c r="A52" s="93"/>
      <c r="B52" s="72"/>
      <c r="C52" s="60"/>
      <c r="D52" s="61"/>
      <c r="E52" s="61"/>
      <c r="F52" s="22"/>
      <c r="G52" s="23"/>
      <c r="H52" s="23"/>
      <c r="I52" s="23"/>
      <c r="J52" s="24"/>
      <c r="K52" s="25"/>
      <c r="L52" s="23"/>
      <c r="M52" s="23"/>
      <c r="N52" s="23"/>
      <c r="O52" s="26"/>
      <c r="P52" s="22"/>
      <c r="Q52" s="23"/>
      <c r="R52" s="23"/>
      <c r="S52" s="23"/>
      <c r="T52" s="24"/>
      <c r="U52" s="25"/>
      <c r="V52" s="23"/>
      <c r="W52" s="23"/>
      <c r="X52" s="23"/>
      <c r="Y52" s="26"/>
      <c r="Z52" s="94"/>
      <c r="AA52" s="95"/>
      <c r="AB52" s="96"/>
    </row>
    <row r="53" spans="1:28" s="2" customFormat="1" ht="12.75" customHeight="1" thickBot="1">
      <c r="A53" s="125" t="s">
        <v>49</v>
      </c>
      <c r="B53" s="126"/>
      <c r="C53" s="127"/>
      <c r="D53" s="46">
        <f>D10+D20+D33+D51</f>
        <v>488</v>
      </c>
      <c r="E53" s="46">
        <f>E10+E20+E33+E51</f>
        <v>120</v>
      </c>
      <c r="F53" s="46">
        <f>SUM(F11:F52)</f>
        <v>100</v>
      </c>
      <c r="G53" s="46">
        <f>SUM(G11:G52)</f>
        <v>0</v>
      </c>
      <c r="H53" s="46">
        <f>SUM(H11:H52)</f>
        <v>16</v>
      </c>
      <c r="I53" s="46"/>
      <c r="J53" s="46">
        <f>SUM(J11:J52)</f>
        <v>28</v>
      </c>
      <c r="K53" s="46">
        <f>SUM(K11:K52)</f>
        <v>98</v>
      </c>
      <c r="L53" s="46">
        <f>SUM(L11:L52)</f>
        <v>0</v>
      </c>
      <c r="M53" s="46">
        <f>SUM(M11:M52)</f>
        <v>32</v>
      </c>
      <c r="N53" s="46"/>
      <c r="O53" s="46">
        <f>SUM(O11:O49)</f>
        <v>33</v>
      </c>
      <c r="P53" s="46">
        <f>SUM(P11:P52)</f>
        <v>106</v>
      </c>
      <c r="Q53" s="46">
        <f>SUM(Q11:Q52)</f>
        <v>0</v>
      </c>
      <c r="R53" s="46">
        <f>SUM(R11:R52)</f>
        <v>28</v>
      </c>
      <c r="S53" s="46"/>
      <c r="T53" s="46">
        <f>SUM(T11:T52)</f>
        <v>31</v>
      </c>
      <c r="U53" s="46">
        <f>SUM(U11:U52)</f>
        <v>66</v>
      </c>
      <c r="V53" s="46">
        <f>SUM(V11:V52)</f>
        <v>0</v>
      </c>
      <c r="W53" s="46">
        <f>SUM(W11:W52)</f>
        <v>42</v>
      </c>
      <c r="X53" s="46"/>
      <c r="Y53" s="46">
        <f>SUM(Y11:Y51)</f>
        <v>28</v>
      </c>
      <c r="Z53" s="97"/>
      <c r="AA53" s="97"/>
      <c r="AB53" s="97"/>
    </row>
    <row r="54" spans="1:28" s="2" customFormat="1" ht="12.75" customHeight="1">
      <c r="A54" s="98"/>
      <c r="B54" s="6"/>
      <c r="C54" s="99" t="s">
        <v>25</v>
      </c>
      <c r="D54" s="100"/>
      <c r="E54" s="101"/>
      <c r="F54" s="100"/>
      <c r="G54" s="102"/>
      <c r="H54" s="102"/>
      <c r="I54" s="102">
        <f>COUNTIF(I11:I53,"v")</f>
        <v>4</v>
      </c>
      <c r="J54" s="102"/>
      <c r="K54" s="102"/>
      <c r="L54" s="102"/>
      <c r="M54" s="102"/>
      <c r="N54" s="102">
        <f>COUNTIF(N11:N53,"v")</f>
        <v>5</v>
      </c>
      <c r="O54" s="102"/>
      <c r="P54" s="102"/>
      <c r="Q54" s="102"/>
      <c r="R54" s="102"/>
      <c r="S54" s="102">
        <f>COUNTIF(S11:S53,"v")</f>
        <v>6</v>
      </c>
      <c r="T54" s="102"/>
      <c r="U54" s="102"/>
      <c r="V54" s="102"/>
      <c r="W54" s="102"/>
      <c r="X54" s="102">
        <f>COUNTIF(X11:X53,"v")</f>
        <v>3</v>
      </c>
      <c r="Y54" s="102"/>
      <c r="Z54" s="97"/>
      <c r="AA54" s="97"/>
      <c r="AB54" s="97"/>
    </row>
    <row r="55" spans="1:28" s="2" customFormat="1" ht="12.75" customHeight="1" thickBot="1">
      <c r="A55" s="98"/>
      <c r="B55" s="6"/>
      <c r="C55" s="103" t="s">
        <v>26</v>
      </c>
      <c r="D55" s="104"/>
      <c r="E55" s="105"/>
      <c r="F55" s="104"/>
      <c r="G55" s="106"/>
      <c r="H55" s="106"/>
      <c r="I55" s="106">
        <f>COUNTIF(I11:I53,"f")</f>
        <v>3</v>
      </c>
      <c r="J55" s="106"/>
      <c r="K55" s="106"/>
      <c r="L55" s="106"/>
      <c r="M55" s="106"/>
      <c r="N55" s="106">
        <f>COUNTIF(N11:N53,"f")</f>
        <v>4</v>
      </c>
      <c r="O55" s="106"/>
      <c r="P55" s="106"/>
      <c r="Q55" s="106"/>
      <c r="R55" s="106"/>
      <c r="S55" s="106">
        <v>4</v>
      </c>
      <c r="T55" s="106"/>
      <c r="U55" s="106"/>
      <c r="V55" s="106"/>
      <c r="W55" s="106"/>
      <c r="X55" s="106">
        <f>COUNTIF(X11:X53,"f")</f>
        <v>2</v>
      </c>
      <c r="Y55" s="106"/>
      <c r="Z55" s="97"/>
      <c r="AA55" s="97"/>
      <c r="AB55" s="97"/>
    </row>
    <row r="56" spans="1:25" ht="12.75" customHeight="1">
      <c r="A56" s="107"/>
      <c r="B56" s="6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</row>
    <row r="57" spans="1:28" s="2" customFormat="1" ht="12.75" customHeight="1">
      <c r="A57" s="116" t="s">
        <v>31</v>
      </c>
      <c r="B57" s="117"/>
      <c r="C57" s="6"/>
      <c r="D57" s="97"/>
      <c r="E57" s="97"/>
      <c r="F57" s="97"/>
      <c r="G57" s="97"/>
      <c r="H57" s="97"/>
      <c r="I57" s="108"/>
      <c r="J57" s="109" t="s">
        <v>81</v>
      </c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8" t="s">
        <v>126</v>
      </c>
      <c r="Z57" s="148" t="s">
        <v>127</v>
      </c>
      <c r="AA57" s="149"/>
      <c r="AB57" s="150"/>
    </row>
    <row r="58" spans="2:25" ht="12.75" customHeight="1">
      <c r="B58" s="42" t="s">
        <v>4</v>
      </c>
      <c r="C58" s="32" t="s">
        <v>83</v>
      </c>
      <c r="D58" s="40"/>
      <c r="E58" s="40"/>
      <c r="F58" s="42"/>
      <c r="G58" s="32"/>
      <c r="I58" s="41" t="s">
        <v>82</v>
      </c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</row>
    <row r="59" spans="1:25" ht="12.75" customHeight="1">
      <c r="A59" s="111"/>
      <c r="B59" s="111" t="s">
        <v>5</v>
      </c>
      <c r="C59" s="32" t="s">
        <v>55</v>
      </c>
      <c r="D59" s="40"/>
      <c r="E59" s="40"/>
      <c r="F59" s="42"/>
      <c r="G59" s="32"/>
      <c r="I59" s="41" t="s">
        <v>114</v>
      </c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</row>
    <row r="60" spans="1:7" ht="12.75" customHeight="1">
      <c r="A60" s="111"/>
      <c r="B60" s="111" t="s">
        <v>6</v>
      </c>
      <c r="C60" s="32" t="s">
        <v>118</v>
      </c>
      <c r="D60" s="40"/>
      <c r="E60" s="40"/>
      <c r="F60" s="42"/>
      <c r="G60" s="32"/>
    </row>
    <row r="61" spans="2:3" ht="12.75" customHeight="1">
      <c r="B61" s="42" t="s">
        <v>7</v>
      </c>
      <c r="C61" s="32" t="s">
        <v>84</v>
      </c>
    </row>
    <row r="63" ht="12.75" customHeight="1">
      <c r="B63" s="114"/>
    </row>
  </sheetData>
  <sheetProtection/>
  <mergeCells count="26">
    <mergeCell ref="F50:AB50"/>
    <mergeCell ref="Z57:AB57"/>
    <mergeCell ref="F8:J8"/>
    <mergeCell ref="K8:O8"/>
    <mergeCell ref="F20:AB20"/>
    <mergeCell ref="F33:AB33"/>
    <mergeCell ref="A50:C50"/>
    <mergeCell ref="D4:AB4"/>
    <mergeCell ref="Z7:AB8"/>
    <mergeCell ref="A5:Y5"/>
    <mergeCell ref="A20:C20"/>
    <mergeCell ref="A33:C33"/>
    <mergeCell ref="P8:T8"/>
    <mergeCell ref="U8:Y8"/>
    <mergeCell ref="A10:C10"/>
    <mergeCell ref="F7:Y7"/>
    <mergeCell ref="A57:B57"/>
    <mergeCell ref="Z5:AB5"/>
    <mergeCell ref="Z9:AB9"/>
    <mergeCell ref="A7:A8"/>
    <mergeCell ref="B7:B8"/>
    <mergeCell ref="C7:C8"/>
    <mergeCell ref="A53:C53"/>
    <mergeCell ref="A6:Y6"/>
    <mergeCell ref="D7:D8"/>
    <mergeCell ref="E7:E8"/>
  </mergeCells>
  <printOptions/>
  <pageMargins left="0.3937007874015748" right="0.3937007874015748" top="0.5905511811023623" bottom="0.5905511811023623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2011-01-11T10:34:50Z</cp:lastPrinted>
  <dcterms:created xsi:type="dcterms:W3CDTF">2006-03-29T07:49:40Z</dcterms:created>
  <dcterms:modified xsi:type="dcterms:W3CDTF">2011-01-11T11:20:25Z</dcterms:modified>
  <cp:category/>
  <cp:version/>
  <cp:contentType/>
  <cp:contentStatus/>
</cp:coreProperties>
</file>