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<sst xmlns="http://schemas.openxmlformats.org/spreadsheetml/2006/main" count="534" uniqueCount="317">
  <si>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</si>
  <si>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</si>
  <si>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</si>
  <si>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</si>
  <si>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</si>
  <si>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</si>
  <si>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</si>
  <si>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</si>
  <si>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</si>
  <si>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</si>
  <si>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</si>
  <si>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</si>
  <si>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</si>
  <si>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</si>
  <si>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</si>
  <si>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</si>
  <si>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</si>
  <si>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</si>
  <si>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</si>
  <si>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</si>
  <si>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</si>
  <si>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</si>
  <si>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</si>
  <si>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</si>
  <si>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</si>
  <si>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</si>
  <si>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</si>
  <si>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</si>
  <si>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</si>
  <si>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</si>
  <si>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</si>
  <si>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</si>
  <si>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</si>
  <si>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</si>
  <si>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</si>
  <si>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</si>
  <si>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</si>
  <si>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</si>
  <si>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</si>
  <si>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</si>
  <si>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</si>
  <si>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</si>
  <si>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</si>
  <si>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</si>
  <si>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</si>
  <si>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</si>
  <si>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</si>
  <si>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</si>
  <si>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</si>
  <si>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</si>
  <si>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</si>
  <si>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</si>
  <si>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</si>
  <si>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</si>
  <si>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</si>
  <si>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</si>
  <si>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</si>
  <si>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</si>
  <si>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</si>
  <si>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</si>
  <si>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</si>
  <si>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</si>
  <si>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</si>
  <si>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</si>
  <si>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</si>
  <si>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</si>
  <si>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</si>
  <si>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</si>
  <si>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</si>
  <si>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</si>
  <si>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</si>
  <si>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</si>
  <si>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</si>
  <si>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</si>
  <si>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</si>
  <si>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</si>
  <si>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</si>
  <si>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</si>
  <si>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</si>
  <si>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</si>
  <si>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</si>
  <si>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</si>
  <si>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</si>
  <si>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</si>
  <si>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</si>
  <si>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</si>
  <si>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</si>
  <si>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</si>
  <si>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</si>
  <si>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</si>
  <si>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</si>
  <si>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</si>
  <si>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</si>
  <si>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</si>
  <si>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</si>
  <si>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</si>
  <si>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</si>
  <si>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</si>
  <si>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</si>
  <si>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</si>
  <si>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</si>
  <si>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</si>
  <si>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</si>
  <si>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</si>
  <si>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</si>
  <si>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</si>
  <si>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</si>
  <si>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</si>
  <si>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</si>
  <si>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</si>
  <si>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</si>
  <si>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</si>
  <si>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</si>
  <si>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</si>
  <si>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</si>
  <si>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</si>
  <si>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</si>
  <si>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</si>
  <si>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</si>
  <si>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</si>
  <si>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</si>
  <si>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</si>
  <si>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</si>
  <si>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</si>
  <si>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</si>
  <si>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</si>
  <si>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</si>
  <si>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</si>
  <si>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</si>
  <si>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</si>
  <si>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</si>
  <si>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</si>
  <si>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</si>
  <si>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</si>
  <si>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</si>
  <si>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</si>
  <si>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</si>
  <si>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</si>
  <si>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</si>
  <si>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</si>
  <si>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</si>
  <si>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</si>
  <si>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</si>
  <si>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</si>
  <si>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</si>
  <si>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</si>
  <si>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</si>
  <si>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</si>
  <si>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</si>
  <si>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</si>
  <si>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</si>
  <si>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</si>
  <si>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</si>
  <si>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</si>
  <si>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</si>
  <si>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</si>
  <si>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</si>
  <si>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</si>
  <si>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</si>
  <si>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</si>
  <si>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</si>
  <si>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</si>
  <si>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</si>
  <si>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</si>
  <si>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</si>
  <si>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</si>
  <si>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</si>
  <si>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</si>
  <si>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</si>
  <si>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</si>
  <si>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</si>
  <si>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</si>
  <si>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</si>
  <si>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</si>
  <si>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</si>
  <si>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</si>
  <si>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</si>
  <si>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</si>
  <si>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</si>
  <si>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</si>
  <si>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</si>
  <si>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</si>
  <si>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</si>
  <si>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</si>
  <si>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</si>
  <si>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</si>
  <si>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</si>
  <si>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</si>
  <si>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</si>
  <si>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</si>
  <si>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</si>
  <si>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</si>
  <si>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</si>
  <si>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</si>
  <si>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</si>
  <si>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</si>
  <si>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</si>
  <si>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</si>
  <si>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</si>
  <si>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</si>
  <si>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</si>
  <si>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</si>
  <si>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</si>
  <si>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</si>
  <si>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</si>
  <si>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</si>
  <si>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</si>
  <si>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</si>
  <si>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</si>
  <si>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</si>
  <si>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</si>
  <si>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</si>
  <si>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</si>
  <si>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</si>
  <si>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</si>
  <si>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BGRMO12NEC</t>
  </si>
  <si>
    <t>BGBMS12NEC</t>
  </si>
  <si>
    <t>BGRIB13NEC</t>
  </si>
  <si>
    <t>Szab.választható  term.tud. tantárgy</t>
  </si>
  <si>
    <t>Mechatronika és természettudományok</t>
  </si>
  <si>
    <t>BGBMV11NEC</t>
  </si>
  <si>
    <t>„szabadon választható természettudományi”</t>
  </si>
  <si>
    <t>„szabadon választható gazdasági-humán”</t>
  </si>
  <si>
    <t>BGRLM2VNEC</t>
  </si>
  <si>
    <t>Lágyszámítási módszerek alklamazása</t>
  </si>
  <si>
    <t>0</t>
  </si>
  <si>
    <t>1</t>
  </si>
  <si>
    <t>"</t>
  </si>
  <si>
    <t>2</t>
  </si>
  <si>
    <t>Mérnöki etika</t>
  </si>
  <si>
    <t>BGBME14NEC</t>
  </si>
  <si>
    <t>Diplomamunka+ip.gyak+projektm. II.</t>
  </si>
  <si>
    <t>BGRGI13NEC</t>
  </si>
  <si>
    <t>képzéskód, szakkód: BMECME, BMECME</t>
  </si>
  <si>
    <t>szakiránykód: BMECMEJI</t>
  </si>
  <si>
    <t>szakiránykód: BMECMEIB</t>
  </si>
  <si>
    <t>mintatanterv-kód: BMECMEXXM0F13 (Σ73 krd)</t>
  </si>
  <si>
    <t>* tárgycsoportkód: BMECMEXXM0F13S1</t>
  </si>
  <si>
    <t>* tárgycsoportkód: BMECMEXXM0F13S2</t>
  </si>
  <si>
    <t>mintatanterv-kód: BMECMEJIM0F13 (Σ47 krd)</t>
  </si>
  <si>
    <t>**tárgycsoportkód: BMECMEJIM0F13KV</t>
  </si>
  <si>
    <t xml:space="preserve"> tárgycsoportkód: BMECMEJIM0F13SV</t>
  </si>
  <si>
    <t>mintatanterv-kód: BMECMEIBM0F13 (Σ47 krd)</t>
  </si>
  <si>
    <t>*** tárgycsoportkód: BMECMEIBM0F13KV</t>
  </si>
  <si>
    <t>tárgycsoportkód: BMECMEIBM0F13SV</t>
  </si>
  <si>
    <t>BGRLRRVNEC</t>
  </si>
  <si>
    <t>Légi robotok repülésszabályozása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</si>
  <si>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</si>
  <si>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</si>
  <si>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</si>
  <si>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</si>
  <si>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</si>
  <si>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</si>
  <si>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</si>
  <si>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</si>
  <si>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</si>
  <si>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</si>
  <si>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</si>
  <si>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</si>
  <si>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</si>
  <si>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</si>
  <si>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</si>
  <si>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</si>
  <si>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</si>
  <si>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</si>
  <si>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</si>
  <si>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</si>
  <si>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</si>
  <si>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</si>
  <si>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</si>
  <si>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</si>
  <si>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</si>
  <si>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</si>
  <si>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</si>
  <si>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</si>
  <si>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</si>
  <si>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</si>
  <si>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</si>
  <si>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</si>
  <si>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</si>
  <si>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</si>
  <si>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</si>
  <si>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</si>
  <si>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</si>
  <si>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</si>
  <si>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</si>
  <si>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KMEAD14TND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</si>
  <si>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</si>
  <si>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</si>
  <si>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</si>
  <si>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</si>
  <si>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</si>
  <si>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</si>
  <si>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</si>
  <si>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</si>
  <si>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BMECMEXXM2F13 (Σ132 "c" + 131 "d" krd)</t>
  </si>
  <si>
    <t>KVK-MTI</t>
  </si>
  <si>
    <t>BGK-GBI</t>
  </si>
  <si>
    <t>BGK-MEI</t>
  </si>
  <si>
    <t>AGI-AAT</t>
  </si>
  <si>
    <t>KGK-SZVI</t>
  </si>
  <si>
    <t>NIK-AMI</t>
  </si>
  <si>
    <t>NIK-IMRI</t>
  </si>
  <si>
    <t>NIK-IRI</t>
  </si>
  <si>
    <t>KVK-HI</t>
  </si>
  <si>
    <t>NIK-SZI</t>
  </si>
  <si>
    <t>KGK-GTI</t>
  </si>
  <si>
    <t>AGI-GGYT</t>
  </si>
  <si>
    <t>BGRPL13NND</t>
  </si>
  <si>
    <t>PLC ismeretek</t>
  </si>
  <si>
    <t>BGRMS14NEC</t>
  </si>
  <si>
    <t>BGRAM11NEC</t>
  </si>
  <si>
    <t>BGROP11NEC</t>
  </si>
  <si>
    <t>különbözeti tárgyak</t>
  </si>
  <si>
    <t>BGRFM15NND</t>
  </si>
  <si>
    <t>BGRFM15NNC</t>
  </si>
  <si>
    <t>BGREL13NND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</si>
</sst>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22" borderId="39" xfId="0" applyFont="1" applyFill="1" applyBorder="1" applyAlignment="1">
      <alignment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49" xfId="0" applyFont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left" vertical="center" wrapText="1"/>
    </xf>
    <xf numFmtId="0" fontId="1" fillId="22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5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9" borderId="38" xfId="0" applyFont="1" applyFill="1" applyBorder="1" applyAlignment="1">
      <alignment horizontal="center" shrinkToFit="1"/>
    </xf>
    <xf numFmtId="0" fontId="7" fillId="9" borderId="25" xfId="0" applyFont="1" applyFill="1" applyBorder="1" applyAlignment="1">
      <alignment horizontal="left" vertical="center"/>
    </xf>
    <xf numFmtId="0" fontId="0" fillId="9" borderId="38" xfId="0" applyFont="1" applyFill="1" applyBorder="1" applyAlignment="1">
      <alignment horizontal="left" shrinkToFit="1"/>
    </xf>
    <xf numFmtId="0" fontId="8" fillId="9" borderId="51" xfId="0" applyFont="1" applyFill="1" applyBorder="1" applyAlignment="1">
      <alignment/>
    </xf>
    <xf numFmtId="0" fontId="8" fillId="9" borderId="37" xfId="0" applyFont="1" applyFill="1" applyBorder="1" applyAlignment="1">
      <alignment/>
    </xf>
    <xf numFmtId="0" fontId="0" fillId="24" borderId="52" xfId="0" applyFont="1" applyFill="1" applyBorder="1" applyAlignment="1">
      <alignment horizontal="center" shrinkToFit="1"/>
    </xf>
    <xf numFmtId="0" fontId="7" fillId="24" borderId="25" xfId="0" applyFont="1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shrinkToFit="1"/>
    </xf>
    <xf numFmtId="0" fontId="0" fillId="24" borderId="53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12" borderId="54" xfId="0" applyFont="1" applyFill="1" applyBorder="1" applyAlignment="1">
      <alignment horizontal="left"/>
    </xf>
    <xf numFmtId="0" fontId="1" fillId="12" borderId="54" xfId="0" applyFont="1" applyFill="1" applyBorder="1" applyAlignment="1">
      <alignment horizontal="left"/>
    </xf>
    <xf numFmtId="0" fontId="0" fillId="12" borderId="54" xfId="0" applyFill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Font="1" applyBorder="1" applyAlignment="1">
      <alignment horizontal="left"/>
    </xf>
    <xf numFmtId="0" fontId="0" fillId="9" borderId="54" xfId="0" applyFill="1" applyBorder="1" applyAlignment="1">
      <alignment horizontal="left"/>
    </xf>
    <xf numFmtId="0" fontId="15" fillId="23" borderId="58" xfId="0" applyFont="1" applyFill="1" applyBorder="1" applyAlignment="1">
      <alignment horizontal="center"/>
    </xf>
    <xf numFmtId="0" fontId="15" fillId="23" borderId="59" xfId="0" applyFont="1" applyFill="1" applyBorder="1" applyAlignment="1">
      <alignment horizontal="center"/>
    </xf>
    <xf numFmtId="0" fontId="14" fillId="23" borderId="6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7" fillId="22" borderId="29" xfId="0" applyFont="1" applyFill="1" applyBorder="1" applyAlignment="1">
      <alignment horizontal="left" vertical="center"/>
    </xf>
    <xf numFmtId="0" fontId="14" fillId="23" borderId="62" xfId="0" applyFont="1" applyFill="1" applyBorder="1" applyAlignment="1">
      <alignment horizontal="right" vertical="top"/>
    </xf>
    <xf numFmtId="0" fontId="0" fillId="0" borderId="63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5" fillId="9" borderId="58" xfId="0" applyFont="1" applyFill="1" applyBorder="1" applyAlignment="1">
      <alignment horizontal="center"/>
    </xf>
    <xf numFmtId="0" fontId="15" fillId="9" borderId="59" xfId="0" applyFont="1" applyFill="1" applyBorder="1" applyAlignment="1">
      <alignment horizontal="center"/>
    </xf>
    <xf numFmtId="0" fontId="14" fillId="9" borderId="6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13" fillId="9" borderId="66" xfId="0" applyFont="1" applyFill="1" applyBorder="1" applyAlignment="1">
      <alignment vertical="center"/>
    </xf>
    <xf numFmtId="0" fontId="14" fillId="9" borderId="62" xfId="0" applyFont="1" applyFill="1" applyBorder="1" applyAlignment="1">
      <alignment horizontal="right" vertical="top"/>
    </xf>
    <xf numFmtId="0" fontId="11" fillId="9" borderId="67" xfId="0" applyFont="1" applyFill="1" applyBorder="1" applyAlignment="1">
      <alignment horizontal="left" shrinkToFit="1"/>
    </xf>
    <xf numFmtId="0" fontId="8" fillId="9" borderId="68" xfId="0" applyFont="1" applyFill="1" applyBorder="1" applyAlignment="1">
      <alignment/>
    </xf>
    <xf numFmtId="0" fontId="13" fillId="6" borderId="66" xfId="0" applyFont="1" applyFill="1" applyBorder="1" applyAlignment="1">
      <alignment vertical="center"/>
    </xf>
    <xf numFmtId="0" fontId="14" fillId="6" borderId="62" xfId="0" applyFont="1" applyFill="1" applyBorder="1" applyAlignment="1">
      <alignment horizontal="right" vertical="top"/>
    </xf>
    <xf numFmtId="0" fontId="15" fillId="6" borderId="58" xfId="0" applyFont="1" applyFill="1" applyBorder="1" applyAlignment="1">
      <alignment horizontal="center"/>
    </xf>
    <xf numFmtId="0" fontId="15" fillId="6" borderId="59" xfId="0" applyFont="1" applyFill="1" applyBorder="1" applyAlignment="1">
      <alignment horizontal="center"/>
    </xf>
    <xf numFmtId="0" fontId="14" fillId="6" borderId="60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14" fillId="6" borderId="64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1" fillId="6" borderId="70" xfId="0" applyFont="1" applyFill="1" applyBorder="1" applyAlignment="1">
      <alignment horizontal="left" shrinkToFit="1"/>
    </xf>
    <xf numFmtId="0" fontId="8" fillId="6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 shrinkToFit="1"/>
    </xf>
    <xf numFmtId="0" fontId="8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vertical="center"/>
    </xf>
    <xf numFmtId="0" fontId="14" fillId="24" borderId="62" xfId="0" applyFont="1" applyFill="1" applyBorder="1" applyAlignment="1">
      <alignment horizontal="right" vertical="top"/>
    </xf>
    <xf numFmtId="0" fontId="15" fillId="24" borderId="58" xfId="0" applyFont="1" applyFill="1" applyBorder="1" applyAlignment="1">
      <alignment horizontal="center"/>
    </xf>
    <xf numFmtId="0" fontId="15" fillId="24" borderId="59" xfId="0" applyFont="1" applyFill="1" applyBorder="1" applyAlignment="1">
      <alignment horizontal="center"/>
    </xf>
    <xf numFmtId="0" fontId="14" fillId="24" borderId="60" xfId="0" applyFont="1" applyFill="1" applyBorder="1" applyAlignment="1">
      <alignment horizontal="right"/>
    </xf>
    <xf numFmtId="0" fontId="14" fillId="24" borderId="64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1" fillId="24" borderId="67" xfId="0" applyFont="1" applyFill="1" applyBorder="1" applyAlignment="1">
      <alignment horizontal="left" shrinkToFit="1"/>
    </xf>
    <xf numFmtId="0" fontId="8" fillId="24" borderId="68" xfId="0" applyFont="1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13" fillId="7" borderId="66" xfId="0" applyFont="1" applyFill="1" applyBorder="1" applyAlignment="1">
      <alignment vertical="center"/>
    </xf>
    <xf numFmtId="0" fontId="14" fillId="7" borderId="62" xfId="0" applyFont="1" applyFill="1" applyBorder="1" applyAlignment="1">
      <alignment horizontal="right" vertical="top"/>
    </xf>
    <xf numFmtId="0" fontId="15" fillId="7" borderId="58" xfId="0" applyFont="1" applyFill="1" applyBorder="1" applyAlignment="1">
      <alignment horizontal="center"/>
    </xf>
    <xf numFmtId="0" fontId="15" fillId="7" borderId="59" xfId="0" applyFont="1" applyFill="1" applyBorder="1" applyAlignment="1">
      <alignment horizontal="center"/>
    </xf>
    <xf numFmtId="0" fontId="14" fillId="7" borderId="6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13" fillId="23" borderId="66" xfId="0" applyFont="1" applyFill="1" applyBorder="1" applyAlignment="1">
      <alignment vertical="center"/>
    </xf>
    <xf numFmtId="0" fontId="12" fillId="23" borderId="74" xfId="0" applyFont="1" applyFill="1" applyBorder="1" applyAlignment="1">
      <alignment horizontal="left" shrinkToFit="1"/>
    </xf>
    <xf numFmtId="0" fontId="0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8" fillId="23" borderId="75" xfId="0" applyFont="1" applyFill="1" applyBorder="1" applyAlignment="1">
      <alignment/>
    </xf>
    <xf numFmtId="0" fontId="14" fillId="23" borderId="76" xfId="0" applyFont="1" applyFill="1" applyBorder="1" applyAlignment="1">
      <alignment vertical="center"/>
    </xf>
    <xf numFmtId="0" fontId="14" fillId="23" borderId="77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78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24" borderId="53" xfId="0" applyFont="1" applyFill="1" applyBorder="1" applyAlignment="1">
      <alignment shrinkToFit="1"/>
    </xf>
    <xf numFmtId="0" fontId="0" fillId="0" borderId="38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7" fillId="22" borderId="80" xfId="0" applyFont="1" applyFill="1" applyBorder="1" applyAlignment="1">
      <alignment horizontal="left" vertical="center"/>
    </xf>
    <xf numFmtId="0" fontId="0" fillId="22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7" fillId="22" borderId="82" xfId="0" applyFont="1" applyFill="1" applyBorder="1" applyAlignment="1">
      <alignment horizontal="left" vertical="center"/>
    </xf>
    <xf numFmtId="0" fontId="0" fillId="23" borderId="70" xfId="0" applyFont="1" applyFill="1" applyBorder="1" applyAlignment="1">
      <alignment horizontal="left" shrinkToFit="1"/>
    </xf>
    <xf numFmtId="0" fontId="8" fillId="23" borderId="83" xfId="0" applyFont="1" applyFill="1" applyBorder="1" applyAlignment="1">
      <alignment/>
    </xf>
    <xf numFmtId="0" fontId="13" fillId="4" borderId="66" xfId="0" applyFont="1" applyFill="1" applyBorder="1" applyAlignment="1">
      <alignment vertical="center"/>
    </xf>
    <xf numFmtId="0" fontId="14" fillId="4" borderId="62" xfId="0" applyFont="1" applyFill="1" applyBorder="1" applyAlignment="1">
      <alignment horizontal="right" vertical="top"/>
    </xf>
    <xf numFmtId="0" fontId="15" fillId="4" borderId="58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right"/>
    </xf>
    <xf numFmtId="0" fontId="14" fillId="4" borderId="76" xfId="0" applyFont="1" applyFill="1" applyBorder="1" applyAlignment="1">
      <alignment vertical="center"/>
    </xf>
    <xf numFmtId="0" fontId="14" fillId="4" borderId="77" xfId="0" applyFont="1" applyFill="1" applyBorder="1" applyAlignment="1">
      <alignment horizontal="right" vertical="top"/>
    </xf>
    <xf numFmtId="0" fontId="8" fillId="4" borderId="71" xfId="0" applyFont="1" applyFill="1" applyBorder="1" applyAlignment="1">
      <alignment/>
    </xf>
    <xf numFmtId="0" fontId="11" fillId="7" borderId="67" xfId="0" applyFont="1" applyFill="1" applyBorder="1" applyAlignment="1">
      <alignment horizontal="left" shrinkToFit="1"/>
    </xf>
    <xf numFmtId="0" fontId="8" fillId="7" borderId="68" xfId="0" applyFont="1" applyFill="1" applyBorder="1" applyAlignment="1">
      <alignment/>
    </xf>
    <xf numFmtId="0" fontId="20" fillId="0" borderId="16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2" fillId="4" borderId="84" xfId="0" applyFont="1" applyFill="1" applyBorder="1" applyAlignment="1">
      <alignment horizontal="left" shrinkToFit="1"/>
    </xf>
    <xf numFmtId="0" fontId="8" fillId="4" borderId="85" xfId="0" applyFont="1" applyFill="1" applyBorder="1" applyAlignment="1">
      <alignment/>
    </xf>
    <xf numFmtId="0" fontId="0" fillId="4" borderId="86" xfId="0" applyFont="1" applyFill="1" applyBorder="1" applyAlignment="1">
      <alignment horizontal="left" shrinkToFit="1"/>
    </xf>
    <xf numFmtId="0" fontId="20" fillId="0" borderId="16" xfId="0" applyFont="1" applyFill="1" applyBorder="1" applyAlignment="1" quotePrefix="1">
      <alignment horizontal="center" vertical="center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18" xfId="0" applyFont="1" applyFill="1" applyBorder="1" applyAlignment="1" quotePrefix="1">
      <alignment horizontal="center" vertical="center"/>
    </xf>
    <xf numFmtId="0" fontId="0" fillId="7" borderId="86" xfId="0" applyFont="1" applyFill="1" applyBorder="1" applyAlignment="1">
      <alignment horizontal="left" wrapText="1" shrinkToFit="1"/>
    </xf>
    <xf numFmtId="0" fontId="8" fillId="7" borderId="71" xfId="0" applyFont="1" applyFill="1" applyBorder="1" applyAlignment="1">
      <alignment/>
    </xf>
    <xf numFmtId="0" fontId="0" fillId="7" borderId="84" xfId="0" applyFont="1" applyFill="1" applyBorder="1" applyAlignment="1">
      <alignment horizontal="left" wrapText="1" shrinkToFit="1"/>
    </xf>
    <xf numFmtId="0" fontId="8" fillId="7" borderId="85" xfId="0" applyFont="1" applyFill="1" applyBorder="1" applyAlignment="1">
      <alignment/>
    </xf>
    <xf numFmtId="0" fontId="0" fillId="0" borderId="45" xfId="0" applyBorder="1" applyAlignment="1">
      <alignment/>
    </xf>
    <xf numFmtId="0" fontId="0" fillId="12" borderId="54" xfId="0" applyFill="1" applyBorder="1" applyAlignment="1">
      <alignment/>
    </xf>
    <xf numFmtId="0" fontId="39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ill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12" borderId="54" xfId="0" applyFont="1" applyFill="1" applyBorder="1" applyAlignment="1">
      <alignment horizontal="left"/>
    </xf>
    <xf numFmtId="0" fontId="0" fillId="12" borderId="54" xfId="0" applyFont="1" applyFill="1" applyBorder="1" applyAlignment="1">
      <alignment/>
    </xf>
    <xf numFmtId="0" fontId="1" fillId="12" borderId="54" xfId="0" applyFont="1" applyFill="1" applyBorder="1" applyAlignment="1">
      <alignment horizontal="left"/>
    </xf>
    <xf numFmtId="0" fontId="39" fillId="0" borderId="54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4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7" fillId="22" borderId="44" xfId="0" applyFont="1" applyFill="1" applyBorder="1" applyAlignment="1">
      <alignment horizontal="left" vertical="center"/>
    </xf>
    <xf numFmtId="0" fontId="14" fillId="23" borderId="0" xfId="0" applyFont="1" applyFill="1" applyBorder="1" applyAlignment="1">
      <alignment horizontal="right" vertical="top"/>
    </xf>
    <xf numFmtId="0" fontId="8" fillId="23" borderId="0" xfId="0" applyFont="1" applyFill="1" applyBorder="1" applyAlignment="1">
      <alignment/>
    </xf>
    <xf numFmtId="0" fontId="7" fillId="22" borderId="87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right" vertical="top"/>
    </xf>
    <xf numFmtId="0" fontId="8" fillId="4" borderId="53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7" fillId="22" borderId="46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right" vertical="top"/>
    </xf>
    <xf numFmtId="0" fontId="8" fillId="9" borderId="73" xfId="0" applyFont="1" applyFill="1" applyBorder="1" applyAlignment="1">
      <alignment/>
    </xf>
    <xf numFmtId="0" fontId="14" fillId="6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/>
    </xf>
    <xf numFmtId="0" fontId="7" fillId="9" borderId="38" xfId="0" applyFont="1" applyFill="1" applyBorder="1" applyAlignment="1">
      <alignment horizontal="left" vertical="center"/>
    </xf>
    <xf numFmtId="0" fontId="7" fillId="22" borderId="46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right" vertical="top"/>
    </xf>
    <xf numFmtId="0" fontId="8" fillId="24" borderId="73" xfId="0" applyFont="1" applyFill="1" applyBorder="1" applyAlignment="1">
      <alignment/>
    </xf>
    <xf numFmtId="0" fontId="14" fillId="7" borderId="0" xfId="0" applyFont="1" applyFill="1" applyBorder="1" applyAlignment="1">
      <alignment horizontal="right" vertical="top"/>
    </xf>
    <xf numFmtId="0" fontId="8" fillId="7" borderId="73" xfId="0" applyFont="1" applyFill="1" applyBorder="1" applyAlignment="1">
      <alignment/>
    </xf>
    <xf numFmtId="0" fontId="8" fillId="7" borderId="53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7" fillId="24" borderId="38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shrinkToFit="1"/>
    </xf>
    <xf numFmtId="0" fontId="0" fillId="0" borderId="88" xfId="0" applyFont="1" applyFill="1" applyBorder="1" applyAlignment="1">
      <alignment horizontal="left" shrinkToFit="1"/>
    </xf>
    <xf numFmtId="0" fontId="0" fillId="0" borderId="89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8" fillId="0" borderId="33" xfId="0" applyFont="1" applyBorder="1" applyAlignment="1">
      <alignment/>
    </xf>
    <xf numFmtId="0" fontId="0" fillId="0" borderId="89" xfId="0" applyFont="1" applyFill="1" applyBorder="1" applyAlignment="1">
      <alignment horizontal="left" shrinkToFit="1"/>
    </xf>
    <xf numFmtId="0" fontId="0" fillId="0" borderId="53" xfId="0" applyFont="1" applyFill="1" applyBorder="1" applyAlignment="1">
      <alignment horizontal="left" shrinkToFit="1"/>
    </xf>
    <xf numFmtId="0" fontId="8" fillId="0" borderId="16" xfId="0" applyFont="1" applyBorder="1" applyAlignment="1">
      <alignment/>
    </xf>
    <xf numFmtId="0" fontId="0" fillId="0" borderId="90" xfId="0" applyFont="1" applyFill="1" applyBorder="1" applyAlignment="1">
      <alignment horizontal="left" shrinkToFit="1"/>
    </xf>
    <xf numFmtId="0" fontId="0" fillId="0" borderId="88" xfId="0" applyFont="1" applyFill="1" applyBorder="1" applyAlignment="1">
      <alignment horizontal="left" shrinkToFit="1"/>
    </xf>
    <xf numFmtId="0" fontId="0" fillId="0" borderId="25" xfId="0" applyFont="1" applyFill="1" applyBorder="1" applyAlignment="1">
      <alignment horizontal="left" shrinkToFit="1"/>
    </xf>
    <xf numFmtId="0" fontId="8" fillId="0" borderId="38" xfId="0" applyFont="1" applyFill="1" applyBorder="1" applyAlignment="1">
      <alignment/>
    </xf>
    <xf numFmtId="0" fontId="8" fillId="0" borderId="49" xfId="0" applyFont="1" applyBorder="1" applyAlignment="1">
      <alignment/>
    </xf>
    <xf numFmtId="0" fontId="0" fillId="0" borderId="46" xfId="0" applyFont="1" applyFill="1" applyBorder="1" applyAlignment="1">
      <alignment horizontal="left" shrinkToFit="1"/>
    </xf>
    <xf numFmtId="0" fontId="8" fillId="0" borderId="90" xfId="0" applyFont="1" applyFill="1" applyBorder="1" applyAlignment="1">
      <alignment horizontal="left" vertical="center"/>
    </xf>
    <xf numFmtId="0" fontId="8" fillId="9" borderId="38" xfId="0" applyFont="1" applyFill="1" applyBorder="1" applyAlignment="1">
      <alignment/>
    </xf>
    <xf numFmtId="0" fontId="0" fillId="9" borderId="38" xfId="0" applyFont="1" applyFill="1" applyBorder="1" applyAlignment="1">
      <alignment horizontal="left" shrinkToFit="1"/>
    </xf>
    <xf numFmtId="0" fontId="8" fillId="9" borderId="90" xfId="0" applyFont="1" applyFill="1" applyBorder="1" applyAlignment="1">
      <alignment/>
    </xf>
    <xf numFmtId="0" fontId="0" fillId="9" borderId="88" xfId="0" applyFont="1" applyFill="1" applyBorder="1" applyAlignment="1">
      <alignment horizontal="left" shrinkToFit="1"/>
    </xf>
    <xf numFmtId="0" fontId="8" fillId="9" borderId="4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89" xfId="0" applyFont="1" applyFill="1" applyBorder="1" applyAlignment="1">
      <alignment horizontal="left" vertical="center"/>
    </xf>
    <xf numFmtId="0" fontId="0" fillId="0" borderId="54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12" borderId="54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22" borderId="91" xfId="0" applyFont="1" applyFill="1" applyBorder="1" applyAlignment="1">
      <alignment horizontal="center"/>
    </xf>
    <xf numFmtId="0" fontId="7" fillId="22" borderId="91" xfId="0" applyFont="1" applyFill="1" applyBorder="1" applyAlignment="1">
      <alignment horizontal="left" vertical="center"/>
    </xf>
    <xf numFmtId="0" fontId="7" fillId="22" borderId="11" xfId="0" applyFont="1" applyFill="1" applyBorder="1" applyAlignment="1">
      <alignment horizontal="left" vertical="center" wrapText="1"/>
    </xf>
    <xf numFmtId="0" fontId="1" fillId="22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52" xfId="0" applyFont="1" applyFill="1" applyBorder="1" applyAlignment="1">
      <alignment shrinkToFit="1"/>
    </xf>
    <xf numFmtId="0" fontId="8" fillId="0" borderId="92" xfId="0" applyFont="1" applyFill="1" applyBorder="1" applyAlignment="1">
      <alignment/>
    </xf>
    <xf numFmtId="0" fontId="0" fillId="0" borderId="92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shrinkToFit="1"/>
    </xf>
    <xf numFmtId="0" fontId="1" fillId="22" borderId="4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/>
    </xf>
    <xf numFmtId="0" fontId="8" fillId="0" borderId="93" xfId="0" applyFont="1" applyFill="1" applyBorder="1" applyAlignment="1">
      <alignment/>
    </xf>
    <xf numFmtId="0" fontId="0" fillId="0" borderId="9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95" xfId="0" applyBorder="1" applyAlignment="1">
      <alignment/>
    </xf>
    <xf numFmtId="0" fontId="0" fillId="0" borderId="80" xfId="0" applyBorder="1" applyAlignment="1">
      <alignment/>
    </xf>
    <xf numFmtId="0" fontId="0" fillId="0" borderId="45" xfId="0" applyBorder="1" applyAlignment="1">
      <alignment/>
    </xf>
    <xf numFmtId="0" fontId="0" fillId="0" borderId="91" xfId="0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6" customWidth="1"/>
    <col min="3" max="3" width="33.140625" style="0" customWidth="1"/>
    <col min="4" max="4" width="9.00390625" style="0" customWidth="1"/>
    <col min="5" max="5" width="4.7109375" style="0" customWidth="1"/>
    <col min="6" max="6" width="5.140625" style="0" customWidth="1"/>
    <col min="7" max="7" width="4.00390625" style="0" customWidth="1"/>
    <col min="8" max="8" width="3.7109375" style="0" customWidth="1"/>
    <col min="9" max="9" width="4.140625" style="0" customWidth="1"/>
    <col min="10" max="10" width="3.8515625" style="0" customWidth="1"/>
    <col min="11" max="11" width="4.00390625" style="0" customWidth="1"/>
    <col min="12" max="12" width="3.57421875" style="0" customWidth="1"/>
    <col min="13" max="13" width="3.8515625" style="0" customWidth="1"/>
    <col min="14" max="14" width="4.57421875" style="0" customWidth="1"/>
    <col min="15" max="15" width="4.421875" style="0" customWidth="1"/>
    <col min="16" max="16" width="4.140625" style="0" customWidth="1"/>
    <col min="17" max="17" width="4.00390625" style="0" customWidth="1"/>
    <col min="18" max="20" width="4.140625" style="0" customWidth="1"/>
    <col min="21" max="22" width="3.8515625" style="0" customWidth="1"/>
    <col min="23" max="23" width="4.00390625" style="0" customWidth="1"/>
    <col min="24" max="24" width="3.57421875" style="0" customWidth="1"/>
    <col min="25" max="25" width="10.140625" style="0" customWidth="1"/>
    <col min="26" max="26" width="11.57421875" style="0" bestFit="1" customWidth="1"/>
  </cols>
  <sheetData>
    <row r="1" spans="1:25" ht="15.75">
      <c r="A1" s="36" t="s">
        <v>204</v>
      </c>
      <c r="B1" s="35"/>
      <c r="E1" s="37"/>
      <c r="F1" s="37"/>
      <c r="G1" s="37"/>
      <c r="H1" s="37"/>
      <c r="I1" s="37"/>
      <c r="J1" s="281" t="s">
        <v>206</v>
      </c>
      <c r="K1" s="37"/>
      <c r="L1" s="37"/>
      <c r="M1" s="37"/>
      <c r="N1" s="37"/>
      <c r="O1" s="37"/>
      <c r="P1" s="37"/>
      <c r="Q1" s="37"/>
      <c r="R1" s="37"/>
      <c r="S1" s="37"/>
      <c r="T1" s="38"/>
      <c r="U1" s="39"/>
      <c r="V1" s="39"/>
      <c r="W1" s="39"/>
      <c r="X1" s="39"/>
      <c r="Y1" s="40"/>
    </row>
    <row r="2" spans="1:25" ht="15.75">
      <c r="A2" s="36" t="s">
        <v>46</v>
      </c>
      <c r="B2" s="35"/>
      <c r="E2" s="37"/>
      <c r="F2" s="37"/>
      <c r="G2" s="285"/>
      <c r="H2" s="285"/>
      <c r="I2" s="285"/>
      <c r="J2" s="284" t="s">
        <v>207</v>
      </c>
      <c r="K2" s="285"/>
      <c r="L2" s="285"/>
      <c r="M2" s="285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1"/>
    </row>
    <row r="3" spans="2:25" ht="15.75">
      <c r="B3" s="35"/>
      <c r="E3" s="37"/>
      <c r="F3" s="37"/>
      <c r="G3" s="37"/>
      <c r="H3" s="37"/>
      <c r="I3" s="37"/>
      <c r="J3" s="281" t="s">
        <v>202</v>
      </c>
      <c r="K3" s="37"/>
      <c r="L3" s="37"/>
      <c r="M3" s="37"/>
      <c r="N3" s="37"/>
      <c r="O3" s="37"/>
      <c r="P3" s="37"/>
      <c r="Q3" s="37"/>
      <c r="R3" s="36"/>
      <c r="S3" s="36"/>
      <c r="T3" s="36"/>
      <c r="U3" s="36"/>
      <c r="V3" s="36"/>
      <c r="W3" s="36"/>
      <c r="X3" s="36"/>
      <c r="Y3" s="1"/>
    </row>
    <row r="4" spans="1:25" ht="12.75">
      <c r="A4" s="167" t="s">
        <v>120</v>
      </c>
      <c r="B4" s="168"/>
      <c r="C4" s="168"/>
      <c r="D4" s="168"/>
      <c r="E4" s="168"/>
      <c r="F4" s="168"/>
      <c r="G4" s="37"/>
      <c r="H4" s="37"/>
      <c r="I4" s="37"/>
      <c r="J4" s="173" t="s">
        <v>233</v>
      </c>
      <c r="K4" s="37"/>
      <c r="L4" s="37"/>
      <c r="M4" s="37"/>
      <c r="N4" s="37"/>
      <c r="O4" s="37"/>
      <c r="P4" s="37"/>
      <c r="Q4" s="37"/>
      <c r="R4" s="36"/>
      <c r="S4" s="36"/>
      <c r="T4" s="36"/>
      <c r="U4" s="36"/>
      <c r="V4" s="36"/>
      <c r="W4" s="36"/>
      <c r="X4" s="36"/>
      <c r="Y4" s="1"/>
    </row>
    <row r="5" spans="1:25" ht="13.5" thickBot="1">
      <c r="A5" s="169" t="s">
        <v>236</v>
      </c>
      <c r="B5" s="170"/>
      <c r="C5" s="171"/>
      <c r="D5" s="171"/>
      <c r="E5" s="172"/>
      <c r="F5" s="17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6"/>
      <c r="S5" s="36"/>
      <c r="T5" s="36"/>
      <c r="U5" s="36" t="s">
        <v>200</v>
      </c>
      <c r="V5" s="36"/>
      <c r="W5" s="36"/>
      <c r="X5" s="36"/>
      <c r="Y5" s="2"/>
    </row>
    <row r="6" spans="1:25" ht="18.75" thickBot="1">
      <c r="A6" s="447" t="s">
        <v>52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9"/>
    </row>
    <row r="7" spans="1:25" ht="13.5" thickBot="1">
      <c r="A7" s="450"/>
      <c r="B7" s="450"/>
      <c r="C7" s="451"/>
      <c r="D7" s="354"/>
      <c r="E7" s="452" t="s">
        <v>26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4"/>
      <c r="Y7" s="3"/>
    </row>
    <row r="8" spans="1:25" ht="12.75">
      <c r="A8" s="455" t="s">
        <v>84</v>
      </c>
      <c r="B8" s="457" t="s">
        <v>73</v>
      </c>
      <c r="C8" s="457" t="s">
        <v>27</v>
      </c>
      <c r="D8" s="117"/>
      <c r="E8" s="442" t="s">
        <v>28</v>
      </c>
      <c r="F8" s="443"/>
      <c r="G8" s="443"/>
      <c r="H8" s="443"/>
      <c r="I8" s="444"/>
      <c r="J8" s="442" t="s">
        <v>29</v>
      </c>
      <c r="K8" s="443"/>
      <c r="L8" s="443"/>
      <c r="M8" s="443"/>
      <c r="N8" s="444"/>
      <c r="O8" s="442" t="s">
        <v>30</v>
      </c>
      <c r="P8" s="443"/>
      <c r="Q8" s="443"/>
      <c r="R8" s="443"/>
      <c r="S8" s="444"/>
      <c r="T8" s="442" t="s">
        <v>31</v>
      </c>
      <c r="U8" s="443"/>
      <c r="V8" s="443"/>
      <c r="W8" s="443"/>
      <c r="X8" s="444"/>
      <c r="Y8" s="3"/>
    </row>
    <row r="9" spans="1:25" ht="13.5" thickBot="1">
      <c r="A9" s="456"/>
      <c r="B9" s="458"/>
      <c r="C9" s="459"/>
      <c r="D9" s="119"/>
      <c r="E9" s="43" t="s">
        <v>32</v>
      </c>
      <c r="F9" s="44" t="s">
        <v>33</v>
      </c>
      <c r="G9" s="44" t="s">
        <v>34</v>
      </c>
      <c r="H9" s="44" t="s">
        <v>35</v>
      </c>
      <c r="I9" s="45" t="s">
        <v>36</v>
      </c>
      <c r="J9" s="43" t="s">
        <v>32</v>
      </c>
      <c r="K9" s="44" t="s">
        <v>33</v>
      </c>
      <c r="L9" s="44" t="s">
        <v>34</v>
      </c>
      <c r="M9" s="44" t="s">
        <v>35</v>
      </c>
      <c r="N9" s="45" t="s">
        <v>36</v>
      </c>
      <c r="O9" s="43" t="s">
        <v>32</v>
      </c>
      <c r="P9" s="44" t="s">
        <v>33</v>
      </c>
      <c r="Q9" s="44" t="s">
        <v>34</v>
      </c>
      <c r="R9" s="44" t="s">
        <v>35</v>
      </c>
      <c r="S9" s="45" t="s">
        <v>36</v>
      </c>
      <c r="T9" s="43" t="s">
        <v>32</v>
      </c>
      <c r="U9" s="44" t="s">
        <v>33</v>
      </c>
      <c r="V9" s="44" t="s">
        <v>34</v>
      </c>
      <c r="W9" s="44" t="s">
        <v>35</v>
      </c>
      <c r="X9" s="45" t="s">
        <v>36</v>
      </c>
      <c r="Y9" s="46" t="s">
        <v>64</v>
      </c>
    </row>
    <row r="10" spans="1:25" ht="13.5" thickBot="1">
      <c r="A10" s="323"/>
      <c r="B10" s="131"/>
      <c r="C10" s="131" t="s">
        <v>14</v>
      </c>
      <c r="D10" s="370"/>
      <c r="E10" s="47">
        <f>SUM(E11:E20)</f>
        <v>4</v>
      </c>
      <c r="F10" s="48">
        <f>SUM(F11:F20)</f>
        <v>1</v>
      </c>
      <c r="G10" s="48">
        <f>SUM(G11:G20)</f>
        <v>1</v>
      </c>
      <c r="H10" s="48"/>
      <c r="I10" s="49">
        <f>SUM(I11:I20)</f>
        <v>12</v>
      </c>
      <c r="J10" s="47">
        <f>SUM(J11:J20)</f>
        <v>4</v>
      </c>
      <c r="K10" s="48">
        <f>SUM(K11:K20)</f>
        <v>2</v>
      </c>
      <c r="L10" s="48">
        <f>SUM(L11:L20)</f>
        <v>1</v>
      </c>
      <c r="M10" s="48"/>
      <c r="N10" s="49">
        <f>SUM(N11:N20)</f>
        <v>16</v>
      </c>
      <c r="O10" s="47">
        <f>SUM(O11:O20)</f>
        <v>1</v>
      </c>
      <c r="P10" s="48">
        <f>SUM(P11:P20)</f>
        <v>0</v>
      </c>
      <c r="Q10" s="48">
        <f>SUM(Q11:Q20)</f>
        <v>0</v>
      </c>
      <c r="R10" s="48"/>
      <c r="S10" s="49">
        <f>SUM(S11:S20)</f>
        <v>2</v>
      </c>
      <c r="T10" s="47">
        <f>SUM(T11:T20)</f>
        <v>0</v>
      </c>
      <c r="U10" s="48">
        <f>SUM(U11:U20)</f>
        <v>0</v>
      </c>
      <c r="V10" s="48">
        <f>SUM(V11:V20)</f>
        <v>0</v>
      </c>
      <c r="W10" s="48"/>
      <c r="X10" s="49">
        <f>SUM(X11:X20)</f>
        <v>0</v>
      </c>
      <c r="Y10" s="4"/>
    </row>
    <row r="11" spans="1:25" ht="12.75">
      <c r="A11" s="12">
        <v>1</v>
      </c>
      <c r="B11" s="396" t="s">
        <v>311</v>
      </c>
      <c r="C11" s="132" t="s">
        <v>42</v>
      </c>
      <c r="D11" s="395" t="s">
        <v>298</v>
      </c>
      <c r="E11" s="50"/>
      <c r="F11" s="51"/>
      <c r="G11" s="51"/>
      <c r="H11" s="51"/>
      <c r="I11" s="52"/>
      <c r="J11" s="53">
        <v>2</v>
      </c>
      <c r="K11" s="54">
        <v>1</v>
      </c>
      <c r="L11" s="54">
        <v>0</v>
      </c>
      <c r="M11" s="54" t="s">
        <v>37</v>
      </c>
      <c r="N11" s="55">
        <v>8</v>
      </c>
      <c r="O11" s="53"/>
      <c r="P11" s="54"/>
      <c r="Q11" s="54"/>
      <c r="R11" s="54"/>
      <c r="S11" s="55"/>
      <c r="T11" s="53"/>
      <c r="U11" s="54"/>
      <c r="V11" s="54"/>
      <c r="W11" s="54"/>
      <c r="X11" s="55"/>
      <c r="Y11" s="56"/>
    </row>
    <row r="12" spans="1:25" ht="12.75">
      <c r="A12" s="31">
        <v>2</v>
      </c>
      <c r="B12" s="397" t="s">
        <v>312</v>
      </c>
      <c r="C12" s="133" t="s">
        <v>0</v>
      </c>
      <c r="D12" s="398" t="s">
        <v>298</v>
      </c>
      <c r="E12" s="57"/>
      <c r="F12" s="58"/>
      <c r="G12" s="58"/>
      <c r="H12" s="58"/>
      <c r="I12" s="59"/>
      <c r="J12" s="60">
        <v>1</v>
      </c>
      <c r="K12" s="61">
        <v>0</v>
      </c>
      <c r="L12" s="61">
        <v>1</v>
      </c>
      <c r="M12" s="61" t="s">
        <v>38</v>
      </c>
      <c r="N12" s="62">
        <v>4</v>
      </c>
      <c r="O12" s="57"/>
      <c r="P12" s="58"/>
      <c r="Q12" s="58"/>
      <c r="R12" s="58"/>
      <c r="S12" s="59"/>
      <c r="T12" s="57"/>
      <c r="U12" s="58"/>
      <c r="V12" s="58"/>
      <c r="W12" s="58"/>
      <c r="X12" s="59"/>
      <c r="Y12" s="63"/>
    </row>
    <row r="13" spans="1:25" ht="12.75">
      <c r="A13" s="31">
        <v>3</v>
      </c>
      <c r="B13" s="391" t="s">
        <v>82</v>
      </c>
      <c r="C13" s="134" t="s">
        <v>22</v>
      </c>
      <c r="D13" s="134" t="s">
        <v>296</v>
      </c>
      <c r="E13" s="60">
        <v>1</v>
      </c>
      <c r="F13" s="61">
        <v>0</v>
      </c>
      <c r="G13" s="61">
        <v>0</v>
      </c>
      <c r="H13" s="61" t="s">
        <v>38</v>
      </c>
      <c r="I13" s="62">
        <v>3</v>
      </c>
      <c r="J13" s="60"/>
      <c r="K13" s="61"/>
      <c r="L13" s="61"/>
      <c r="M13" s="61"/>
      <c r="N13" s="62"/>
      <c r="O13" s="57"/>
      <c r="P13" s="58"/>
      <c r="Q13" s="58"/>
      <c r="R13" s="58"/>
      <c r="S13" s="59"/>
      <c r="T13" s="57"/>
      <c r="U13" s="58"/>
      <c r="V13" s="58"/>
      <c r="W13" s="58"/>
      <c r="X13" s="59"/>
      <c r="Y13" s="9"/>
    </row>
    <row r="14" spans="1:25" ht="12.75">
      <c r="A14" s="31">
        <v>4</v>
      </c>
      <c r="B14" s="143" t="s">
        <v>220</v>
      </c>
      <c r="C14" s="134" t="s">
        <v>18</v>
      </c>
      <c r="D14" s="134" t="s">
        <v>297</v>
      </c>
      <c r="E14" s="60"/>
      <c r="F14" s="61"/>
      <c r="G14" s="61"/>
      <c r="H14" s="61"/>
      <c r="I14" s="62"/>
      <c r="J14" s="57">
        <v>1</v>
      </c>
      <c r="K14" s="58">
        <v>1</v>
      </c>
      <c r="L14" s="58">
        <v>0</v>
      </c>
      <c r="M14" s="58" t="s">
        <v>37</v>
      </c>
      <c r="N14" s="59">
        <v>4</v>
      </c>
      <c r="O14" s="57"/>
      <c r="P14" s="58"/>
      <c r="Q14" s="58"/>
      <c r="R14" s="58"/>
      <c r="S14" s="59"/>
      <c r="T14" s="57"/>
      <c r="U14" s="58"/>
      <c r="V14" s="58"/>
      <c r="W14" s="58"/>
      <c r="X14" s="59"/>
      <c r="Y14" s="64"/>
    </row>
    <row r="15" spans="1:25" ht="12.75">
      <c r="A15" s="31">
        <v>5</v>
      </c>
      <c r="B15" s="282" t="s">
        <v>203</v>
      </c>
      <c r="C15" s="134" t="s">
        <v>48</v>
      </c>
      <c r="D15" s="134" t="s">
        <v>298</v>
      </c>
      <c r="E15" s="60">
        <v>1</v>
      </c>
      <c r="F15" s="61">
        <v>1</v>
      </c>
      <c r="G15" s="61">
        <v>0</v>
      </c>
      <c r="H15" s="61" t="s">
        <v>37</v>
      </c>
      <c r="I15" s="62">
        <v>4</v>
      </c>
      <c r="J15" s="57"/>
      <c r="K15" s="58"/>
      <c r="L15" s="58"/>
      <c r="M15" s="58"/>
      <c r="N15" s="59"/>
      <c r="O15" s="65"/>
      <c r="P15" s="66"/>
      <c r="Q15" s="66"/>
      <c r="R15" s="66"/>
      <c r="S15" s="67"/>
      <c r="T15" s="57"/>
      <c r="U15" s="58"/>
      <c r="V15" s="58"/>
      <c r="W15" s="58"/>
      <c r="X15" s="59"/>
      <c r="Y15" s="64"/>
    </row>
    <row r="16" spans="1:25" ht="12.75">
      <c r="A16" s="31">
        <v>6</v>
      </c>
      <c r="B16" s="143" t="s">
        <v>85</v>
      </c>
      <c r="C16" s="133" t="s">
        <v>3</v>
      </c>
      <c r="D16" s="133" t="s">
        <v>298</v>
      </c>
      <c r="E16" s="57"/>
      <c r="F16" s="58"/>
      <c r="G16" s="58"/>
      <c r="H16" s="58"/>
      <c r="I16" s="59"/>
      <c r="J16" s="57"/>
      <c r="K16" s="58"/>
      <c r="L16" s="58"/>
      <c r="M16" s="58"/>
      <c r="N16" s="59"/>
      <c r="O16" s="65">
        <v>1</v>
      </c>
      <c r="P16" s="66">
        <v>0</v>
      </c>
      <c r="Q16" s="66">
        <v>0</v>
      </c>
      <c r="R16" s="66" t="s">
        <v>37</v>
      </c>
      <c r="S16" s="67">
        <v>2</v>
      </c>
      <c r="T16" s="57"/>
      <c r="U16" s="58"/>
      <c r="V16" s="58"/>
      <c r="W16" s="58"/>
      <c r="X16" s="59"/>
      <c r="Y16" s="6">
        <v>3</v>
      </c>
    </row>
    <row r="17" spans="1:25" ht="13.5" thickBot="1">
      <c r="A17" s="152">
        <v>7</v>
      </c>
      <c r="B17" s="392" t="s">
        <v>86</v>
      </c>
      <c r="C17" s="200" t="s">
        <v>2</v>
      </c>
      <c r="D17" s="200" t="s">
        <v>299</v>
      </c>
      <c r="E17" s="43">
        <v>1</v>
      </c>
      <c r="F17" s="44">
        <v>0</v>
      </c>
      <c r="G17" s="44">
        <v>1</v>
      </c>
      <c r="H17" s="44" t="s">
        <v>37</v>
      </c>
      <c r="I17" s="45">
        <v>3</v>
      </c>
      <c r="J17" s="57"/>
      <c r="K17" s="58"/>
      <c r="L17" s="58"/>
      <c r="M17" s="58"/>
      <c r="N17" s="59"/>
      <c r="O17" s="65"/>
      <c r="P17" s="66"/>
      <c r="Q17" s="66"/>
      <c r="R17" s="66"/>
      <c r="S17" s="67"/>
      <c r="T17" s="57"/>
      <c r="U17" s="58"/>
      <c r="V17" s="58"/>
      <c r="W17" s="58"/>
      <c r="X17" s="59"/>
      <c r="Y17" s="6"/>
    </row>
    <row r="18" spans="1:25" ht="14.25" thickBot="1" thickTop="1">
      <c r="A18" s="33"/>
      <c r="B18" s="273"/>
      <c r="C18" s="202" t="s">
        <v>237</v>
      </c>
      <c r="D18" s="202"/>
      <c r="E18" s="196"/>
      <c r="F18" s="197"/>
      <c r="G18" s="197"/>
      <c r="H18" s="197"/>
      <c r="I18" s="198" t="s">
        <v>201</v>
      </c>
      <c r="J18" s="275"/>
      <c r="K18" s="251"/>
      <c r="L18" s="251"/>
      <c r="M18" s="251"/>
      <c r="N18" s="250"/>
      <c r="O18" s="256"/>
      <c r="P18" s="255"/>
      <c r="Q18" s="255"/>
      <c r="R18" s="255"/>
      <c r="S18" s="254"/>
      <c r="T18" s="252"/>
      <c r="U18" s="251"/>
      <c r="V18" s="251"/>
      <c r="W18" s="251"/>
      <c r="X18" s="250"/>
      <c r="Y18" s="253"/>
    </row>
    <row r="19" spans="1:25" ht="13.5" thickTop="1">
      <c r="A19" s="33"/>
      <c r="B19" s="279"/>
      <c r="C19" s="280" t="s">
        <v>221</v>
      </c>
      <c r="D19" s="371"/>
      <c r="E19" s="276"/>
      <c r="F19" s="265"/>
      <c r="G19" s="265"/>
      <c r="H19" s="265"/>
      <c r="I19" s="264"/>
      <c r="J19" s="252"/>
      <c r="K19" s="251"/>
      <c r="L19" s="251"/>
      <c r="M19" s="251"/>
      <c r="N19" s="250"/>
      <c r="O19" s="256"/>
      <c r="P19" s="255"/>
      <c r="Q19" s="255"/>
      <c r="R19" s="255"/>
      <c r="S19" s="254"/>
      <c r="T19" s="252"/>
      <c r="U19" s="251"/>
      <c r="V19" s="251"/>
      <c r="W19" s="251"/>
      <c r="X19" s="250"/>
      <c r="Y19" s="253"/>
    </row>
    <row r="20" spans="1:25" ht="12.75">
      <c r="A20" s="33">
        <v>8</v>
      </c>
      <c r="B20" s="274" t="s">
        <v>113</v>
      </c>
      <c r="C20" s="278" t="s">
        <v>218</v>
      </c>
      <c r="D20" s="372"/>
      <c r="E20" s="326">
        <v>1</v>
      </c>
      <c r="F20" s="258">
        <v>0</v>
      </c>
      <c r="G20" s="258">
        <v>0</v>
      </c>
      <c r="H20" s="258" t="s">
        <v>38</v>
      </c>
      <c r="I20" s="257">
        <v>2</v>
      </c>
      <c r="J20" s="259"/>
      <c r="K20" s="258"/>
      <c r="L20" s="258"/>
      <c r="M20" s="258"/>
      <c r="N20" s="257"/>
      <c r="O20" s="262"/>
      <c r="P20" s="261"/>
      <c r="Q20" s="261"/>
      <c r="R20" s="261"/>
      <c r="S20" s="260"/>
      <c r="T20" s="259"/>
      <c r="U20" s="258"/>
      <c r="V20" s="258"/>
      <c r="W20" s="258"/>
      <c r="X20" s="257"/>
      <c r="Y20" s="253"/>
    </row>
    <row r="21" spans="1:25" ht="13.5" thickBot="1">
      <c r="A21" s="283"/>
      <c r="B21" s="328" t="s">
        <v>117</v>
      </c>
      <c r="C21" s="329" t="s">
        <v>219</v>
      </c>
      <c r="D21" s="372" t="s">
        <v>298</v>
      </c>
      <c r="E21" s="276"/>
      <c r="F21" s="265"/>
      <c r="G21" s="265"/>
      <c r="H21" s="265"/>
      <c r="I21" s="264"/>
      <c r="J21" s="266"/>
      <c r="K21" s="265"/>
      <c r="L21" s="265"/>
      <c r="M21" s="265"/>
      <c r="N21" s="264"/>
      <c r="O21" s="269"/>
      <c r="P21" s="268"/>
      <c r="Q21" s="268"/>
      <c r="R21" s="268"/>
      <c r="S21" s="267"/>
      <c r="T21" s="266"/>
      <c r="U21" s="265"/>
      <c r="V21" s="265"/>
      <c r="W21" s="265"/>
      <c r="X21" s="264"/>
      <c r="Y21" s="263"/>
    </row>
    <row r="22" spans="1:25" ht="14.25" thickBot="1" thickTop="1">
      <c r="A22" s="325"/>
      <c r="B22" s="327"/>
      <c r="C22" s="201" t="s">
        <v>15</v>
      </c>
      <c r="D22" s="373"/>
      <c r="E22" s="47">
        <f>SUM(E23:E28)</f>
        <v>1</v>
      </c>
      <c r="F22" s="48">
        <f>SUM(F23:F28)</f>
        <v>1</v>
      </c>
      <c r="G22" s="48">
        <f>SUM(G23:G28)</f>
        <v>0</v>
      </c>
      <c r="H22" s="48"/>
      <c r="I22" s="49">
        <f>SUM(I23:I28)</f>
        <v>5</v>
      </c>
      <c r="J22" s="47">
        <f>SUM(J23:J28)</f>
        <v>1</v>
      </c>
      <c r="K22" s="48">
        <f>SUM(K23:K28)</f>
        <v>1</v>
      </c>
      <c r="L22" s="48">
        <f>SUM(L23:L28)</f>
        <v>0</v>
      </c>
      <c r="M22" s="48"/>
      <c r="N22" s="49">
        <f>SUM(N23:N28)</f>
        <v>5</v>
      </c>
      <c r="O22" s="47">
        <f>SUM(O23:O28)</f>
        <v>1</v>
      </c>
      <c r="P22" s="48">
        <f>SUM(P23:P28)</f>
        <v>0</v>
      </c>
      <c r="Q22" s="48">
        <f>SUM(Q23:Q28)</f>
        <v>0</v>
      </c>
      <c r="R22" s="48"/>
      <c r="S22" s="49">
        <f>SUM(S23:S28)</f>
        <v>2</v>
      </c>
      <c r="T22" s="47">
        <f>SUM(T23:T28)</f>
        <v>0</v>
      </c>
      <c r="U22" s="48">
        <f>SUM(U23:U28)</f>
        <v>0</v>
      </c>
      <c r="V22" s="48">
        <f>SUM(V23:V28)</f>
        <v>0</v>
      </c>
      <c r="W22" s="48"/>
      <c r="X22" s="49">
        <f>SUM(X23:X28)</f>
        <v>0</v>
      </c>
      <c r="Y22" s="4"/>
    </row>
    <row r="23" spans="1:25" ht="12.75">
      <c r="A23" s="30">
        <v>9</v>
      </c>
      <c r="B23" s="393" t="s">
        <v>97</v>
      </c>
      <c r="C23" s="132" t="s">
        <v>4</v>
      </c>
      <c r="D23" s="132" t="s">
        <v>300</v>
      </c>
      <c r="E23" s="50">
        <v>1</v>
      </c>
      <c r="F23" s="51">
        <v>1</v>
      </c>
      <c r="G23" s="51">
        <v>0</v>
      </c>
      <c r="H23" s="51" t="s">
        <v>38</v>
      </c>
      <c r="I23" s="52">
        <v>5</v>
      </c>
      <c r="J23" s="53"/>
      <c r="K23" s="54"/>
      <c r="L23" s="54"/>
      <c r="M23" s="54"/>
      <c r="N23" s="55"/>
      <c r="O23" s="53"/>
      <c r="P23" s="54"/>
      <c r="Q23" s="54"/>
      <c r="R23" s="54"/>
      <c r="S23" s="55"/>
      <c r="T23" s="53"/>
      <c r="U23" s="54"/>
      <c r="V23" s="54"/>
      <c r="W23" s="54"/>
      <c r="X23" s="55"/>
      <c r="Y23" s="56"/>
    </row>
    <row r="24" spans="1:25" ht="13.5" thickBot="1">
      <c r="A24" s="30">
        <v>10</v>
      </c>
      <c r="B24" s="391" t="s">
        <v>98</v>
      </c>
      <c r="C24" s="133" t="s">
        <v>10</v>
      </c>
      <c r="D24" s="133" t="s">
        <v>300</v>
      </c>
      <c r="E24" s="262"/>
      <c r="F24" s="261"/>
      <c r="G24" s="261"/>
      <c r="H24" s="261"/>
      <c r="I24" s="260"/>
      <c r="J24" s="259">
        <v>1</v>
      </c>
      <c r="K24" s="258">
        <v>1</v>
      </c>
      <c r="L24" s="258">
        <v>0</v>
      </c>
      <c r="M24" s="258" t="s">
        <v>38</v>
      </c>
      <c r="N24" s="257">
        <v>5</v>
      </c>
      <c r="O24" s="262"/>
      <c r="P24" s="261"/>
      <c r="Q24" s="261"/>
      <c r="R24" s="261"/>
      <c r="S24" s="260"/>
      <c r="T24" s="259"/>
      <c r="U24" s="258"/>
      <c r="V24" s="258"/>
      <c r="W24" s="258"/>
      <c r="X24" s="257"/>
      <c r="Y24" s="253">
        <v>9</v>
      </c>
    </row>
    <row r="25" spans="1:25" ht="14.25" thickBot="1" thickTop="1">
      <c r="A25" s="33"/>
      <c r="B25" s="330"/>
      <c r="C25" s="331" t="s">
        <v>238</v>
      </c>
      <c r="D25" s="331"/>
      <c r="E25" s="332"/>
      <c r="F25" s="333"/>
      <c r="G25" s="333"/>
      <c r="H25" s="333"/>
      <c r="I25" s="334" t="s">
        <v>201</v>
      </c>
      <c r="J25" s="275"/>
      <c r="K25" s="251"/>
      <c r="L25" s="251"/>
      <c r="M25" s="251"/>
      <c r="N25" s="250"/>
      <c r="O25" s="256"/>
      <c r="P25" s="255"/>
      <c r="Q25" s="255"/>
      <c r="R25" s="255"/>
      <c r="S25" s="254"/>
      <c r="T25" s="252"/>
      <c r="U25" s="251"/>
      <c r="V25" s="251"/>
      <c r="W25" s="251"/>
      <c r="X25" s="250"/>
      <c r="Y25" s="253"/>
    </row>
    <row r="26" spans="1:25" ht="13.5" thickTop="1">
      <c r="A26" s="33"/>
      <c r="B26" s="335"/>
      <c r="C26" s="336" t="s">
        <v>222</v>
      </c>
      <c r="D26" s="374"/>
      <c r="E26" s="276"/>
      <c r="F26" s="265"/>
      <c r="G26" s="265"/>
      <c r="H26" s="265"/>
      <c r="I26" s="264"/>
      <c r="J26" s="252"/>
      <c r="K26" s="251"/>
      <c r="L26" s="251"/>
      <c r="M26" s="251"/>
      <c r="N26" s="250"/>
      <c r="O26" s="256"/>
      <c r="P26" s="255"/>
      <c r="Q26" s="255"/>
      <c r="R26" s="255"/>
      <c r="S26" s="254"/>
      <c r="T26" s="252"/>
      <c r="U26" s="251"/>
      <c r="V26" s="251"/>
      <c r="W26" s="251"/>
      <c r="X26" s="250"/>
      <c r="Y26" s="253"/>
    </row>
    <row r="27" spans="1:25" ht="12.75">
      <c r="A27" s="283">
        <v>11</v>
      </c>
      <c r="B27" s="344" t="s">
        <v>114</v>
      </c>
      <c r="C27" s="345" t="s">
        <v>19</v>
      </c>
      <c r="D27" s="375"/>
      <c r="E27" s="277"/>
      <c r="F27" s="270"/>
      <c r="G27" s="270"/>
      <c r="H27" s="270"/>
      <c r="I27" s="271"/>
      <c r="J27" s="259"/>
      <c r="K27" s="258"/>
      <c r="L27" s="258"/>
      <c r="M27" s="258"/>
      <c r="N27" s="257"/>
      <c r="O27" s="259">
        <v>1</v>
      </c>
      <c r="P27" s="258">
        <v>0</v>
      </c>
      <c r="Q27" s="258">
        <v>0</v>
      </c>
      <c r="R27" s="258" t="s">
        <v>38</v>
      </c>
      <c r="S27" s="257">
        <v>2</v>
      </c>
      <c r="T27" s="259"/>
      <c r="U27" s="258"/>
      <c r="V27" s="258"/>
      <c r="W27" s="258"/>
      <c r="X27" s="257"/>
      <c r="Y27" s="272"/>
    </row>
    <row r="28" spans="1:25" ht="13.5" thickBot="1">
      <c r="A28" s="283"/>
      <c r="B28" s="346" t="s">
        <v>230</v>
      </c>
      <c r="C28" s="337" t="s">
        <v>229</v>
      </c>
      <c r="D28" s="376" t="s">
        <v>297</v>
      </c>
      <c r="E28" s="277"/>
      <c r="F28" s="270"/>
      <c r="G28" s="270"/>
      <c r="H28" s="270"/>
      <c r="I28" s="271"/>
      <c r="J28" s="259"/>
      <c r="K28" s="258"/>
      <c r="L28" s="258"/>
      <c r="M28" s="258"/>
      <c r="N28" s="257"/>
      <c r="O28" s="347" t="s">
        <v>226</v>
      </c>
      <c r="P28" s="348" t="s">
        <v>225</v>
      </c>
      <c r="Q28" s="348" t="s">
        <v>225</v>
      </c>
      <c r="R28" s="348" t="s">
        <v>38</v>
      </c>
      <c r="S28" s="349" t="s">
        <v>228</v>
      </c>
      <c r="T28" s="259"/>
      <c r="U28" s="258"/>
      <c r="V28" s="258"/>
      <c r="W28" s="258"/>
      <c r="X28" s="257"/>
      <c r="Y28" s="272"/>
    </row>
    <row r="29" spans="1:25" ht="14.25" thickBot="1" thickTop="1">
      <c r="A29" s="325"/>
      <c r="B29" s="324"/>
      <c r="C29" s="201" t="s">
        <v>16</v>
      </c>
      <c r="D29" s="373"/>
      <c r="E29" s="47">
        <f>SUM(E30:E40)</f>
        <v>4</v>
      </c>
      <c r="F29" s="47">
        <f>SUM(F30:F40)</f>
        <v>0</v>
      </c>
      <c r="G29" s="47">
        <f>SUM(G30:G40)</f>
        <v>2</v>
      </c>
      <c r="H29" s="48"/>
      <c r="I29" s="47">
        <f>SUM(I30:I40)</f>
        <v>12</v>
      </c>
      <c r="J29" s="47">
        <f>SUM(J30:J40)</f>
        <v>2</v>
      </c>
      <c r="K29" s="47">
        <f>SUM(K30:K40)</f>
        <v>1</v>
      </c>
      <c r="L29" s="47">
        <f>SUM(L30:L40)</f>
        <v>2</v>
      </c>
      <c r="M29" s="48"/>
      <c r="N29" s="47">
        <f>SUM(N30:N40)</f>
        <v>9</v>
      </c>
      <c r="O29" s="47">
        <f>SUM(O30:O40)</f>
        <v>4</v>
      </c>
      <c r="P29" s="47">
        <f>SUM(P30:P40)</f>
        <v>0</v>
      </c>
      <c r="Q29" s="47">
        <f>SUM(Q30:Q40)</f>
        <v>1</v>
      </c>
      <c r="R29" s="48"/>
      <c r="S29" s="47">
        <f>SUM(S30:S40)</f>
        <v>10</v>
      </c>
      <c r="T29" s="47">
        <f>SUM(T30:T40)</f>
        <v>0</v>
      </c>
      <c r="U29" s="47">
        <f>SUM(U30:U40)</f>
        <v>0</v>
      </c>
      <c r="V29" s="47">
        <f>SUM(V30:V40)</f>
        <v>0</v>
      </c>
      <c r="W29" s="48"/>
      <c r="X29" s="47">
        <f>SUM(X30:X40)</f>
        <v>0</v>
      </c>
      <c r="Y29" s="7"/>
    </row>
    <row r="30" spans="1:25" ht="12.75">
      <c r="A30" s="31">
        <v>12</v>
      </c>
      <c r="B30" s="399" t="s">
        <v>74</v>
      </c>
      <c r="C30" s="132" t="s">
        <v>24</v>
      </c>
      <c r="D30" s="395" t="s">
        <v>303</v>
      </c>
      <c r="E30" s="53"/>
      <c r="F30" s="54"/>
      <c r="G30" s="54"/>
      <c r="H30" s="54"/>
      <c r="I30" s="55"/>
      <c r="J30" s="68">
        <v>1</v>
      </c>
      <c r="K30" s="69">
        <v>0</v>
      </c>
      <c r="L30" s="69">
        <v>1</v>
      </c>
      <c r="M30" s="69" t="s">
        <v>38</v>
      </c>
      <c r="N30" s="70">
        <v>4</v>
      </c>
      <c r="O30" s="53"/>
      <c r="P30" s="54"/>
      <c r="Q30" s="54"/>
      <c r="R30" s="54"/>
      <c r="S30" s="55"/>
      <c r="T30" s="53"/>
      <c r="U30" s="54"/>
      <c r="V30" s="54"/>
      <c r="W30" s="54"/>
      <c r="X30" s="55"/>
      <c r="Y30" s="8"/>
    </row>
    <row r="31" spans="1:25" ht="12.75">
      <c r="A31" s="31">
        <v>13</v>
      </c>
      <c r="B31" s="394" t="s">
        <v>80</v>
      </c>
      <c r="C31" s="134" t="s">
        <v>6</v>
      </c>
      <c r="D31" s="134" t="s">
        <v>296</v>
      </c>
      <c r="E31" s="65"/>
      <c r="F31" s="66"/>
      <c r="G31" s="66"/>
      <c r="H31" s="66"/>
      <c r="I31" s="62"/>
      <c r="J31" s="57"/>
      <c r="K31" s="58"/>
      <c r="L31" s="58"/>
      <c r="M31" s="58"/>
      <c r="N31" s="59"/>
      <c r="O31" s="57">
        <v>2</v>
      </c>
      <c r="P31" s="58">
        <v>0</v>
      </c>
      <c r="Q31" s="58">
        <v>0</v>
      </c>
      <c r="R31" s="58" t="s">
        <v>37</v>
      </c>
      <c r="S31" s="59">
        <v>4</v>
      </c>
      <c r="T31" s="57"/>
      <c r="U31" s="58"/>
      <c r="V31" s="58"/>
      <c r="W31" s="58"/>
      <c r="X31" s="59"/>
      <c r="Y31" s="6">
        <v>5</v>
      </c>
    </row>
    <row r="32" spans="1:25" ht="12.75">
      <c r="A32" s="31">
        <v>14</v>
      </c>
      <c r="B32" s="317" t="s">
        <v>215</v>
      </c>
      <c r="C32" s="134" t="s">
        <v>49</v>
      </c>
      <c r="D32" s="134" t="s">
        <v>298</v>
      </c>
      <c r="E32" s="65">
        <v>1</v>
      </c>
      <c r="F32" s="66">
        <v>0</v>
      </c>
      <c r="G32" s="66">
        <v>0</v>
      </c>
      <c r="H32" s="66" t="s">
        <v>38</v>
      </c>
      <c r="I32" s="62">
        <v>2</v>
      </c>
      <c r="J32" s="57"/>
      <c r="K32" s="58"/>
      <c r="L32" s="58"/>
      <c r="M32" s="58"/>
      <c r="N32" s="59"/>
      <c r="O32" s="57"/>
      <c r="P32" s="58"/>
      <c r="Q32" s="58"/>
      <c r="R32" s="58"/>
      <c r="S32" s="59"/>
      <c r="T32" s="57"/>
      <c r="U32" s="58"/>
      <c r="V32" s="58"/>
      <c r="W32" s="58"/>
      <c r="X32" s="59"/>
      <c r="Y32" s="318" t="s">
        <v>211</v>
      </c>
    </row>
    <row r="33" spans="1:25" ht="12.75">
      <c r="A33" s="31">
        <v>15</v>
      </c>
      <c r="B33" s="394" t="s">
        <v>81</v>
      </c>
      <c r="C33" s="133" t="s">
        <v>50</v>
      </c>
      <c r="D33" s="133" t="s">
        <v>296</v>
      </c>
      <c r="E33" s="57">
        <v>1</v>
      </c>
      <c r="F33" s="58">
        <v>0</v>
      </c>
      <c r="G33" s="58">
        <v>0</v>
      </c>
      <c r="H33" s="58" t="s">
        <v>38</v>
      </c>
      <c r="I33" s="59">
        <v>2</v>
      </c>
      <c r="J33" s="57"/>
      <c r="K33" s="58"/>
      <c r="L33" s="58"/>
      <c r="M33" s="58"/>
      <c r="N33" s="59"/>
      <c r="O33" s="57"/>
      <c r="P33" s="58"/>
      <c r="Q33" s="58"/>
      <c r="R33" s="58"/>
      <c r="S33" s="59"/>
      <c r="T33" s="57"/>
      <c r="U33" s="58"/>
      <c r="V33" s="58"/>
      <c r="W33" s="58"/>
      <c r="X33" s="59"/>
      <c r="Y33" s="319" t="s">
        <v>211</v>
      </c>
    </row>
    <row r="34" spans="1:25" ht="12.75">
      <c r="A34" s="31">
        <v>16</v>
      </c>
      <c r="B34" s="282" t="s">
        <v>78</v>
      </c>
      <c r="C34" s="135" t="s">
        <v>1</v>
      </c>
      <c r="D34" s="127" t="s">
        <v>301</v>
      </c>
      <c r="E34" s="74"/>
      <c r="F34" s="75"/>
      <c r="G34" s="75"/>
      <c r="H34" s="75"/>
      <c r="I34" s="76"/>
      <c r="J34" s="77"/>
      <c r="K34" s="78"/>
      <c r="L34" s="78"/>
      <c r="M34" s="78"/>
      <c r="N34" s="79"/>
      <c r="O34" s="77">
        <v>1</v>
      </c>
      <c r="P34" s="78">
        <v>0</v>
      </c>
      <c r="Q34" s="78">
        <v>1</v>
      </c>
      <c r="R34" s="78" t="s">
        <v>38</v>
      </c>
      <c r="S34" s="79">
        <v>3</v>
      </c>
      <c r="T34" s="77"/>
      <c r="U34" s="78"/>
      <c r="V34" s="78"/>
      <c r="W34" s="78"/>
      <c r="X34" s="79"/>
      <c r="Y34" s="84">
        <v>1.4</v>
      </c>
    </row>
    <row r="35" spans="1:25" ht="12.75">
      <c r="A35" s="31">
        <v>17</v>
      </c>
      <c r="B35" s="317" t="s">
        <v>216</v>
      </c>
      <c r="C35" s="135" t="s">
        <v>5</v>
      </c>
      <c r="D35" s="127" t="s">
        <v>297</v>
      </c>
      <c r="E35" s="74">
        <v>1</v>
      </c>
      <c r="F35" s="75">
        <v>0</v>
      </c>
      <c r="G35" s="75">
        <v>0</v>
      </c>
      <c r="H35" s="75" t="s">
        <v>37</v>
      </c>
      <c r="I35" s="76">
        <v>3</v>
      </c>
      <c r="J35" s="74"/>
      <c r="K35" s="75"/>
      <c r="L35" s="75"/>
      <c r="M35" s="75"/>
      <c r="N35" s="76"/>
      <c r="O35" s="77"/>
      <c r="P35" s="78"/>
      <c r="Q35" s="78"/>
      <c r="R35" s="78"/>
      <c r="S35" s="79"/>
      <c r="T35" s="77"/>
      <c r="U35" s="78"/>
      <c r="V35" s="78"/>
      <c r="W35" s="78"/>
      <c r="X35" s="79"/>
      <c r="Y35" s="85"/>
    </row>
    <row r="36" spans="1:25" ht="12.75">
      <c r="A36" s="31">
        <v>18</v>
      </c>
      <c r="B36" s="282" t="s">
        <v>83</v>
      </c>
      <c r="C36" s="135" t="s">
        <v>68</v>
      </c>
      <c r="D36" s="127" t="s">
        <v>304</v>
      </c>
      <c r="E36" s="74">
        <v>1</v>
      </c>
      <c r="F36" s="75">
        <v>0</v>
      </c>
      <c r="G36" s="75">
        <v>1</v>
      </c>
      <c r="H36" s="75" t="s">
        <v>38</v>
      </c>
      <c r="I36" s="76">
        <v>3</v>
      </c>
      <c r="J36" s="77"/>
      <c r="K36" s="78"/>
      <c r="L36" s="78"/>
      <c r="M36" s="78"/>
      <c r="N36" s="79"/>
      <c r="O36" s="77"/>
      <c r="P36" s="78"/>
      <c r="Q36" s="78"/>
      <c r="R36" s="78"/>
      <c r="S36" s="79"/>
      <c r="T36" s="77"/>
      <c r="U36" s="78"/>
      <c r="V36" s="78"/>
      <c r="W36" s="78"/>
      <c r="X36" s="79"/>
      <c r="Y36" s="85" t="s">
        <v>213</v>
      </c>
    </row>
    <row r="37" spans="1:25" ht="12.75">
      <c r="A37" s="31">
        <v>19</v>
      </c>
      <c r="B37" s="282" t="s">
        <v>75</v>
      </c>
      <c r="C37" s="136" t="s">
        <v>13</v>
      </c>
      <c r="D37" s="398" t="s">
        <v>301</v>
      </c>
      <c r="E37" s="77"/>
      <c r="F37" s="78"/>
      <c r="G37" s="78"/>
      <c r="H37" s="78"/>
      <c r="I37" s="79"/>
      <c r="J37" s="77"/>
      <c r="K37" s="78"/>
      <c r="L37" s="78"/>
      <c r="M37" s="78"/>
      <c r="N37" s="79"/>
      <c r="O37" s="77">
        <v>1</v>
      </c>
      <c r="P37" s="78">
        <v>0</v>
      </c>
      <c r="Q37" s="78">
        <v>0</v>
      </c>
      <c r="R37" s="78" t="s">
        <v>37</v>
      </c>
      <c r="S37" s="79">
        <v>3</v>
      </c>
      <c r="T37" s="74"/>
      <c r="U37" s="75"/>
      <c r="V37" s="75"/>
      <c r="W37" s="75"/>
      <c r="X37" s="76"/>
      <c r="Y37" s="80">
        <v>12</v>
      </c>
    </row>
    <row r="38" spans="1:25" ht="12.75">
      <c r="A38" s="31">
        <v>20</v>
      </c>
      <c r="B38" s="400" t="s">
        <v>77</v>
      </c>
      <c r="C38" s="133" t="s">
        <v>7</v>
      </c>
      <c r="D38" s="398" t="s">
        <v>301</v>
      </c>
      <c r="E38" s="77">
        <v>0</v>
      </c>
      <c r="F38" s="78">
        <v>0</v>
      </c>
      <c r="G38" s="78">
        <v>1</v>
      </c>
      <c r="H38" s="78" t="s">
        <v>38</v>
      </c>
      <c r="I38" s="79">
        <v>2</v>
      </c>
      <c r="J38" s="74"/>
      <c r="K38" s="75"/>
      <c r="L38" s="75"/>
      <c r="M38" s="75"/>
      <c r="N38" s="76"/>
      <c r="O38" s="77"/>
      <c r="P38" s="78"/>
      <c r="Q38" s="78"/>
      <c r="R38" s="78"/>
      <c r="S38" s="79"/>
      <c r="T38" s="77"/>
      <c r="U38" s="78"/>
      <c r="V38" s="78"/>
      <c r="W38" s="78"/>
      <c r="X38" s="79"/>
      <c r="Y38" s="320"/>
    </row>
    <row r="39" spans="1:25" ht="12.75">
      <c r="A39" s="31">
        <v>21</v>
      </c>
      <c r="B39" s="401" t="s">
        <v>76</v>
      </c>
      <c r="C39" s="137" t="s">
        <v>45</v>
      </c>
      <c r="D39" s="402" t="s">
        <v>302</v>
      </c>
      <c r="E39" s="77"/>
      <c r="F39" s="78"/>
      <c r="G39" s="78"/>
      <c r="H39" s="78"/>
      <c r="I39" s="79"/>
      <c r="J39" s="77">
        <v>0</v>
      </c>
      <c r="K39" s="78">
        <v>0</v>
      </c>
      <c r="L39" s="78">
        <v>1</v>
      </c>
      <c r="M39" s="78" t="s">
        <v>38</v>
      </c>
      <c r="N39" s="79">
        <v>2</v>
      </c>
      <c r="O39" s="81"/>
      <c r="P39" s="82"/>
      <c r="Q39" s="82"/>
      <c r="R39" s="82"/>
      <c r="S39" s="83"/>
      <c r="T39" s="77"/>
      <c r="U39" s="78"/>
      <c r="V39" s="78"/>
      <c r="W39" s="78"/>
      <c r="X39" s="79"/>
      <c r="Y39" s="321" t="s">
        <v>212</v>
      </c>
    </row>
    <row r="40" spans="1:25" ht="12.75">
      <c r="A40" s="152">
        <v>22</v>
      </c>
      <c r="B40" s="153" t="s">
        <v>232</v>
      </c>
      <c r="C40" s="154" t="s">
        <v>9</v>
      </c>
      <c r="D40" s="403" t="s">
        <v>298</v>
      </c>
      <c r="E40" s="148"/>
      <c r="F40" s="155"/>
      <c r="G40" s="155"/>
      <c r="H40" s="155"/>
      <c r="I40" s="156"/>
      <c r="J40" s="149">
        <v>1</v>
      </c>
      <c r="K40" s="157">
        <v>1</v>
      </c>
      <c r="L40" s="157">
        <v>0</v>
      </c>
      <c r="M40" s="157" t="s">
        <v>37</v>
      </c>
      <c r="N40" s="158">
        <v>3</v>
      </c>
      <c r="O40" s="151"/>
      <c r="P40" s="159"/>
      <c r="Q40" s="159"/>
      <c r="R40" s="159"/>
      <c r="S40" s="160"/>
      <c r="T40" s="149"/>
      <c r="U40" s="157"/>
      <c r="V40" s="157"/>
      <c r="W40" s="157"/>
      <c r="X40" s="158"/>
      <c r="Y40" s="322" t="s">
        <v>214</v>
      </c>
    </row>
    <row r="41" spans="1:25" ht="12.75">
      <c r="A41" s="34"/>
      <c r="B41" s="164"/>
      <c r="C41" s="165"/>
      <c r="D41" s="165"/>
      <c r="E41" s="166"/>
      <c r="F41" s="166"/>
      <c r="G41" s="166"/>
      <c r="H41" s="166"/>
      <c r="I41" s="166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63"/>
    </row>
    <row r="42" spans="1:25" ht="12.75">
      <c r="A42" s="147" t="s">
        <v>118</v>
      </c>
      <c r="B42" s="164"/>
      <c r="C42" s="165"/>
      <c r="D42" s="165"/>
      <c r="E42" s="166"/>
      <c r="F42" s="166"/>
      <c r="G42" s="166"/>
      <c r="H42" s="166"/>
      <c r="I42" s="166"/>
      <c r="J42" s="173" t="s">
        <v>233</v>
      </c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63"/>
    </row>
    <row r="43" spans="1:25" ht="13.5" thickBot="1">
      <c r="A43" s="169" t="s">
        <v>239</v>
      </c>
      <c r="B43" s="170"/>
      <c r="C43" s="171"/>
      <c r="D43" s="171"/>
      <c r="E43" s="166"/>
      <c r="F43" s="166"/>
      <c r="G43" s="166"/>
      <c r="H43" s="166"/>
      <c r="I43" s="166"/>
      <c r="J43" s="173" t="s">
        <v>234</v>
      </c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63"/>
    </row>
    <row r="44" spans="1:25" ht="13.5" thickBot="1">
      <c r="A44" s="428"/>
      <c r="B44" s="429"/>
      <c r="C44" s="161" t="s">
        <v>17</v>
      </c>
      <c r="D44" s="377"/>
      <c r="E44" s="437">
        <f>SUM(E45:E62)</f>
        <v>0</v>
      </c>
      <c r="F44" s="162">
        <f>SUM(F45:F62)</f>
        <v>0</v>
      </c>
      <c r="G44" s="162">
        <f>SUM(G45:G62)</f>
        <v>0</v>
      </c>
      <c r="H44" s="162"/>
      <c r="I44" s="162">
        <f>SUM(I45:I62)</f>
        <v>0</v>
      </c>
      <c r="J44" s="162">
        <f>SUM(J45:J62)</f>
        <v>0</v>
      </c>
      <c r="K44" s="162">
        <f>SUM(K45:K62)</f>
        <v>0</v>
      </c>
      <c r="L44" s="162">
        <f>SUM(L45:L62)</f>
        <v>0</v>
      </c>
      <c r="M44" s="162"/>
      <c r="N44" s="162">
        <f>SUM(N45:N62)</f>
        <v>0</v>
      </c>
      <c r="O44" s="162">
        <f>SUM(O45:O62)</f>
        <v>3</v>
      </c>
      <c r="P44" s="162">
        <f>SUM(P45:P62)</f>
        <v>2</v>
      </c>
      <c r="Q44" s="162">
        <f>SUM(Q45:Q62)</f>
        <v>2</v>
      </c>
      <c r="R44" s="162"/>
      <c r="S44" s="162">
        <f>SUM(S45:S62)</f>
        <v>19</v>
      </c>
      <c r="T44" s="162">
        <f>SUM(T45:T62)</f>
        <v>1</v>
      </c>
      <c r="U44" s="162">
        <f>SUM(U45:U62)</f>
        <v>2</v>
      </c>
      <c r="V44" s="162">
        <f>SUM(V45:V62)</f>
        <v>6</v>
      </c>
      <c r="W44" s="162"/>
      <c r="X44" s="162">
        <f>SUM(X45:X62)</f>
        <v>28</v>
      </c>
      <c r="Y44" s="162"/>
    </row>
    <row r="45" spans="1:25" ht="12.75">
      <c r="A45" s="12">
        <v>23</v>
      </c>
      <c r="B45" s="438" t="s">
        <v>79</v>
      </c>
      <c r="C45" s="439" t="s">
        <v>25</v>
      </c>
      <c r="D45" s="440" t="s">
        <v>302</v>
      </c>
      <c r="E45" s="441"/>
      <c r="F45" s="54"/>
      <c r="G45" s="54"/>
      <c r="H45" s="54"/>
      <c r="I45" s="55"/>
      <c r="J45" s="50"/>
      <c r="K45" s="51"/>
      <c r="L45" s="51"/>
      <c r="M45" s="51"/>
      <c r="N45" s="52"/>
      <c r="O45" s="418">
        <v>1</v>
      </c>
      <c r="P45" s="419">
        <v>0</v>
      </c>
      <c r="Q45" s="419">
        <v>0</v>
      </c>
      <c r="R45" s="419" t="s">
        <v>37</v>
      </c>
      <c r="S45" s="420">
        <v>2</v>
      </c>
      <c r="T45" s="418"/>
      <c r="U45" s="419"/>
      <c r="V45" s="419"/>
      <c r="W45" s="419"/>
      <c r="X45" s="420"/>
      <c r="Y45" s="421">
        <v>17</v>
      </c>
    </row>
    <row r="46" spans="1:25" ht="12.75">
      <c r="A46" s="31">
        <v>24</v>
      </c>
      <c r="B46" s="282" t="s">
        <v>87</v>
      </c>
      <c r="C46" s="135" t="s">
        <v>11</v>
      </c>
      <c r="D46" s="127" t="s">
        <v>296</v>
      </c>
      <c r="E46" s="77"/>
      <c r="F46" s="78"/>
      <c r="G46" s="78"/>
      <c r="H46" s="78"/>
      <c r="I46" s="79"/>
      <c r="J46" s="77"/>
      <c r="K46" s="78"/>
      <c r="L46" s="78"/>
      <c r="M46" s="78"/>
      <c r="N46" s="79"/>
      <c r="O46" s="311">
        <v>1</v>
      </c>
      <c r="P46" s="312">
        <v>1</v>
      </c>
      <c r="Q46" s="312">
        <v>0</v>
      </c>
      <c r="R46" s="312" t="s">
        <v>38</v>
      </c>
      <c r="S46" s="313">
        <v>3</v>
      </c>
      <c r="T46" s="311"/>
      <c r="U46" s="312"/>
      <c r="V46" s="312"/>
      <c r="W46" s="312"/>
      <c r="X46" s="313"/>
      <c r="Y46" s="84">
        <v>13</v>
      </c>
    </row>
    <row r="47" spans="1:25" ht="12.75">
      <c r="A47" s="31">
        <v>25</v>
      </c>
      <c r="B47" s="282" t="s">
        <v>104</v>
      </c>
      <c r="C47" s="135" t="s">
        <v>90</v>
      </c>
      <c r="D47" s="127" t="s">
        <v>305</v>
      </c>
      <c r="E47" s="77"/>
      <c r="F47" s="78"/>
      <c r="G47" s="78"/>
      <c r="H47" s="78"/>
      <c r="I47" s="79"/>
      <c r="J47" s="77"/>
      <c r="K47" s="78"/>
      <c r="L47" s="78"/>
      <c r="M47" s="78"/>
      <c r="N47" s="79"/>
      <c r="O47" s="311">
        <v>1</v>
      </c>
      <c r="P47" s="312">
        <v>0</v>
      </c>
      <c r="Q47" s="312">
        <v>0</v>
      </c>
      <c r="R47" s="312" t="s">
        <v>38</v>
      </c>
      <c r="S47" s="313">
        <v>2</v>
      </c>
      <c r="T47" s="314"/>
      <c r="U47" s="315"/>
      <c r="V47" s="315"/>
      <c r="W47" s="315"/>
      <c r="X47" s="316"/>
      <c r="Y47" s="85">
        <v>12</v>
      </c>
    </row>
    <row r="48" spans="1:25" ht="12.75">
      <c r="A48" s="31">
        <v>26</v>
      </c>
      <c r="B48" s="399" t="s">
        <v>105</v>
      </c>
      <c r="C48" s="135" t="s">
        <v>91</v>
      </c>
      <c r="D48" s="127" t="s">
        <v>305</v>
      </c>
      <c r="E48" s="77"/>
      <c r="F48" s="78"/>
      <c r="G48" s="78"/>
      <c r="H48" s="78"/>
      <c r="I48" s="79"/>
      <c r="J48" s="77"/>
      <c r="K48" s="78"/>
      <c r="L48" s="78"/>
      <c r="M48" s="78"/>
      <c r="N48" s="79"/>
      <c r="O48" s="311"/>
      <c r="P48" s="312"/>
      <c r="Q48" s="312"/>
      <c r="R48" s="312"/>
      <c r="S48" s="313"/>
      <c r="T48" s="314">
        <v>1</v>
      </c>
      <c r="U48" s="315">
        <v>0</v>
      </c>
      <c r="V48" s="315">
        <v>1</v>
      </c>
      <c r="W48" s="315" t="s">
        <v>38</v>
      </c>
      <c r="X48" s="316">
        <v>4</v>
      </c>
      <c r="Y48" s="85">
        <v>25</v>
      </c>
    </row>
    <row r="49" spans="1:25" ht="13.5" thickBot="1">
      <c r="A49" s="31">
        <v>27</v>
      </c>
      <c r="B49" s="404" t="s">
        <v>310</v>
      </c>
      <c r="C49" s="209" t="s">
        <v>57</v>
      </c>
      <c r="D49" s="227" t="s">
        <v>302</v>
      </c>
      <c r="E49" s="86"/>
      <c r="F49" s="87"/>
      <c r="G49" s="87"/>
      <c r="H49" s="87"/>
      <c r="I49" s="88"/>
      <c r="J49" s="77"/>
      <c r="K49" s="78"/>
      <c r="L49" s="78"/>
      <c r="M49" s="78"/>
      <c r="N49" s="79"/>
      <c r="O49" s="77"/>
      <c r="P49" s="78"/>
      <c r="Q49" s="78"/>
      <c r="R49" s="78"/>
      <c r="S49" s="79"/>
      <c r="T49" s="74">
        <v>0</v>
      </c>
      <c r="U49" s="75">
        <v>1</v>
      </c>
      <c r="V49" s="75">
        <v>0</v>
      </c>
      <c r="W49" s="75" t="s">
        <v>38</v>
      </c>
      <c r="X49" s="76">
        <v>2</v>
      </c>
      <c r="Y49" s="141" t="s">
        <v>58</v>
      </c>
    </row>
    <row r="50" spans="1:25" ht="14.25" thickBot="1" thickTop="1">
      <c r="A50" s="33"/>
      <c r="B50" s="210"/>
      <c r="C50" s="211" t="s">
        <v>240</v>
      </c>
      <c r="D50" s="211"/>
      <c r="E50" s="206"/>
      <c r="F50" s="207"/>
      <c r="G50" s="207"/>
      <c r="H50" s="207"/>
      <c r="I50" s="208" t="s">
        <v>201</v>
      </c>
      <c r="J50" s="203"/>
      <c r="K50" s="87"/>
      <c r="L50" s="87"/>
      <c r="M50" s="87"/>
      <c r="N50" s="88"/>
      <c r="O50" s="86"/>
      <c r="P50" s="87"/>
      <c r="Q50" s="87"/>
      <c r="R50" s="87"/>
      <c r="S50" s="88"/>
      <c r="T50" s="89"/>
      <c r="U50" s="90"/>
      <c r="V50" s="90"/>
      <c r="W50" s="90"/>
      <c r="X50" s="91"/>
      <c r="Y50" s="141"/>
    </row>
    <row r="51" spans="1:25" ht="14.25" thickBot="1" thickTop="1">
      <c r="A51" s="33"/>
      <c r="B51" s="204"/>
      <c r="C51" s="205" t="s">
        <v>122</v>
      </c>
      <c r="D51" s="378"/>
      <c r="E51" s="199"/>
      <c r="F51" s="145"/>
      <c r="G51" s="145"/>
      <c r="H51" s="145"/>
      <c r="I51" s="146"/>
      <c r="J51" s="86"/>
      <c r="K51" s="87"/>
      <c r="L51" s="87"/>
      <c r="M51" s="87"/>
      <c r="N51" s="88"/>
      <c r="O51" s="86"/>
      <c r="P51" s="87"/>
      <c r="Q51" s="87"/>
      <c r="R51" s="87"/>
      <c r="S51" s="88"/>
      <c r="T51" s="89"/>
      <c r="U51" s="90"/>
      <c r="V51" s="90"/>
      <c r="W51" s="90"/>
      <c r="X51" s="91"/>
      <c r="Y51" s="141"/>
    </row>
    <row r="52" spans="1:25" ht="13.5" thickBot="1">
      <c r="A52" s="33">
        <v>28</v>
      </c>
      <c r="B52" s="212" t="s">
        <v>115</v>
      </c>
      <c r="C52" s="213" t="s">
        <v>59</v>
      </c>
      <c r="D52" s="379"/>
      <c r="E52" s="203"/>
      <c r="F52" s="87"/>
      <c r="G52" s="87"/>
      <c r="H52" s="87"/>
      <c r="I52" s="88"/>
      <c r="J52" s="86"/>
      <c r="K52" s="87"/>
      <c r="L52" s="87"/>
      <c r="M52" s="87"/>
      <c r="N52" s="88"/>
      <c r="O52" s="89"/>
      <c r="P52" s="90"/>
      <c r="Q52" s="90"/>
      <c r="R52" s="90"/>
      <c r="S52" s="91"/>
      <c r="T52" s="86">
        <v>0</v>
      </c>
      <c r="U52" s="87">
        <v>1</v>
      </c>
      <c r="V52" s="87">
        <v>0</v>
      </c>
      <c r="W52" s="87" t="s">
        <v>38</v>
      </c>
      <c r="X52" s="88">
        <v>2</v>
      </c>
      <c r="Y52" s="142"/>
    </row>
    <row r="53" spans="1:25" ht="14.25" thickBot="1" thickTop="1">
      <c r="A53" s="33"/>
      <c r="B53" s="214"/>
      <c r="C53" s="215" t="s">
        <v>241</v>
      </c>
      <c r="D53" s="215"/>
      <c r="E53" s="216"/>
      <c r="F53" s="217"/>
      <c r="G53" s="217"/>
      <c r="H53" s="217"/>
      <c r="I53" s="218" t="s">
        <v>201</v>
      </c>
      <c r="J53" s="203"/>
      <c r="K53" s="87"/>
      <c r="L53" s="87"/>
      <c r="M53" s="87"/>
      <c r="N53" s="88"/>
      <c r="O53" s="89"/>
      <c r="P53" s="90"/>
      <c r="Q53" s="90"/>
      <c r="R53" s="90"/>
      <c r="S53" s="91"/>
      <c r="T53" s="86"/>
      <c r="U53" s="87"/>
      <c r="V53" s="87"/>
      <c r="W53" s="87"/>
      <c r="X53" s="88"/>
      <c r="Y53" s="142"/>
    </row>
    <row r="54" spans="1:25" ht="14.25" thickBot="1" thickTop="1">
      <c r="A54" s="33"/>
      <c r="B54" s="221"/>
      <c r="C54" s="222" t="s">
        <v>121</v>
      </c>
      <c r="D54" s="380"/>
      <c r="E54" s="199"/>
      <c r="F54" s="145"/>
      <c r="G54" s="145"/>
      <c r="H54" s="145"/>
      <c r="I54" s="146"/>
      <c r="J54" s="86"/>
      <c r="K54" s="87"/>
      <c r="L54" s="87"/>
      <c r="M54" s="87"/>
      <c r="N54" s="88"/>
      <c r="O54" s="89"/>
      <c r="P54" s="90"/>
      <c r="Q54" s="90"/>
      <c r="R54" s="90"/>
      <c r="S54" s="91"/>
      <c r="T54" s="86"/>
      <c r="U54" s="87"/>
      <c r="V54" s="87"/>
      <c r="W54" s="87"/>
      <c r="X54" s="88"/>
      <c r="Y54" s="142"/>
    </row>
    <row r="55" spans="1:25" ht="13.5" thickBot="1">
      <c r="A55" s="33">
        <v>29</v>
      </c>
      <c r="B55" s="223" t="s">
        <v>116</v>
      </c>
      <c r="C55" s="224" t="s">
        <v>60</v>
      </c>
      <c r="D55" s="381"/>
      <c r="E55" s="219"/>
      <c r="F55" s="93"/>
      <c r="G55" s="93"/>
      <c r="H55" s="93"/>
      <c r="I55" s="94"/>
      <c r="J55" s="92"/>
      <c r="K55" s="93"/>
      <c r="L55" s="93"/>
      <c r="M55" s="93"/>
      <c r="N55" s="94"/>
      <c r="O55" s="92">
        <v>0</v>
      </c>
      <c r="P55" s="93">
        <v>1</v>
      </c>
      <c r="Q55" s="93">
        <v>0</v>
      </c>
      <c r="R55" s="93" t="s">
        <v>38</v>
      </c>
      <c r="S55" s="94">
        <v>2</v>
      </c>
      <c r="T55" s="95"/>
      <c r="U55" s="96"/>
      <c r="V55" s="96"/>
      <c r="W55" s="96"/>
      <c r="X55" s="97"/>
      <c r="Y55" s="98"/>
    </row>
    <row r="56" spans="1:25" ht="13.5" thickTop="1">
      <c r="A56" s="31">
        <v>30</v>
      </c>
      <c r="B56" s="399" t="s">
        <v>103</v>
      </c>
      <c r="C56" s="220" t="s">
        <v>96</v>
      </c>
      <c r="D56" s="405" t="s">
        <v>305</v>
      </c>
      <c r="E56" s="99"/>
      <c r="F56" s="100"/>
      <c r="G56" s="100"/>
      <c r="H56" s="100"/>
      <c r="I56" s="101"/>
      <c r="J56" s="99"/>
      <c r="K56" s="100"/>
      <c r="L56" s="100"/>
      <c r="M56" s="100"/>
      <c r="N56" s="101"/>
      <c r="O56" s="57">
        <v>0</v>
      </c>
      <c r="P56" s="58">
        <v>0</v>
      </c>
      <c r="Q56" s="58">
        <v>2</v>
      </c>
      <c r="R56" s="58" t="s">
        <v>38</v>
      </c>
      <c r="S56" s="59">
        <v>10</v>
      </c>
      <c r="T56" s="60"/>
      <c r="U56" s="61"/>
      <c r="V56" s="61"/>
      <c r="W56" s="61"/>
      <c r="X56" s="62"/>
      <c r="Y56" s="139"/>
    </row>
    <row r="57" spans="1:25" ht="12.75">
      <c r="A57" s="31">
        <v>31</v>
      </c>
      <c r="B57" s="282" t="s">
        <v>102</v>
      </c>
      <c r="C57" s="138" t="s">
        <v>231</v>
      </c>
      <c r="D57" s="405" t="s">
        <v>305</v>
      </c>
      <c r="E57" s="99"/>
      <c r="F57" s="100"/>
      <c r="G57" s="100"/>
      <c r="H57" s="100"/>
      <c r="I57" s="101"/>
      <c r="J57" s="99"/>
      <c r="K57" s="100"/>
      <c r="L57" s="100"/>
      <c r="M57" s="100"/>
      <c r="N57" s="101"/>
      <c r="O57" s="57"/>
      <c r="P57" s="58"/>
      <c r="Q57" s="58"/>
      <c r="R57" s="58"/>
      <c r="S57" s="59"/>
      <c r="T57" s="60">
        <v>0</v>
      </c>
      <c r="U57" s="61">
        <v>0</v>
      </c>
      <c r="V57" s="61">
        <v>5</v>
      </c>
      <c r="W57" s="61" t="s">
        <v>38</v>
      </c>
      <c r="X57" s="62">
        <v>20</v>
      </c>
      <c r="Y57" s="102"/>
    </row>
    <row r="58" spans="1:25" ht="12.75">
      <c r="A58" s="31"/>
      <c r="B58" s="176"/>
      <c r="C58" s="177" t="s">
        <v>69</v>
      </c>
      <c r="D58" s="382"/>
      <c r="E58" s="57"/>
      <c r="F58" s="58"/>
      <c r="G58" s="58"/>
      <c r="H58" s="58"/>
      <c r="I58" s="59"/>
      <c r="J58" s="57"/>
      <c r="K58" s="58"/>
      <c r="L58" s="58"/>
      <c r="M58" s="58"/>
      <c r="N58" s="59"/>
      <c r="O58" s="57"/>
      <c r="P58" s="58"/>
      <c r="Q58" s="58"/>
      <c r="R58" s="58"/>
      <c r="S58" s="59"/>
      <c r="T58" s="60"/>
      <c r="U58" s="61"/>
      <c r="V58" s="61"/>
      <c r="W58" s="61"/>
      <c r="X58" s="62"/>
      <c r="Y58" s="5"/>
    </row>
    <row r="59" spans="1:25" ht="12.75">
      <c r="A59" s="31"/>
      <c r="B59" s="178" t="s">
        <v>88</v>
      </c>
      <c r="C59" s="174" t="s">
        <v>12</v>
      </c>
      <c r="D59" s="406" t="s">
        <v>298</v>
      </c>
      <c r="E59" s="57"/>
      <c r="F59" s="58"/>
      <c r="G59" s="58"/>
      <c r="H59" s="58"/>
      <c r="I59" s="59"/>
      <c r="J59" s="57"/>
      <c r="K59" s="58"/>
      <c r="L59" s="58"/>
      <c r="M59" s="58"/>
      <c r="N59" s="59"/>
      <c r="O59" s="57"/>
      <c r="P59" s="58"/>
      <c r="Q59" s="58"/>
      <c r="R59" s="58"/>
      <c r="S59" s="59"/>
      <c r="T59" s="60"/>
      <c r="U59" s="61"/>
      <c r="V59" s="61"/>
      <c r="W59" s="61"/>
      <c r="X59" s="62"/>
      <c r="Y59" s="5"/>
    </row>
    <row r="60" spans="1:25" ht="12.75">
      <c r="A60" s="31"/>
      <c r="B60" s="407" t="s">
        <v>101</v>
      </c>
      <c r="C60" s="179" t="s">
        <v>61</v>
      </c>
      <c r="D60" s="408" t="s">
        <v>305</v>
      </c>
      <c r="E60" s="57"/>
      <c r="F60" s="58"/>
      <c r="G60" s="58"/>
      <c r="H60" s="58"/>
      <c r="I60" s="59"/>
      <c r="J60" s="57"/>
      <c r="K60" s="58"/>
      <c r="L60" s="58"/>
      <c r="M60" s="58"/>
      <c r="N60" s="59"/>
      <c r="O60" s="57"/>
      <c r="P60" s="58"/>
      <c r="Q60" s="58"/>
      <c r="R60" s="58"/>
      <c r="S60" s="59"/>
      <c r="T60" s="60"/>
      <c r="U60" s="61"/>
      <c r="V60" s="61"/>
      <c r="W60" s="61"/>
      <c r="X60" s="62"/>
      <c r="Y60" s="5">
        <v>4</v>
      </c>
    </row>
    <row r="61" spans="1:25" ht="12.75">
      <c r="A61" s="31"/>
      <c r="B61" s="178" t="s">
        <v>112</v>
      </c>
      <c r="C61" s="174" t="s">
        <v>111</v>
      </c>
      <c r="D61" s="406" t="s">
        <v>298</v>
      </c>
      <c r="E61" s="57"/>
      <c r="F61" s="58"/>
      <c r="G61" s="58"/>
      <c r="H61" s="58"/>
      <c r="I61" s="59"/>
      <c r="J61" s="57"/>
      <c r="K61" s="58"/>
      <c r="L61" s="58"/>
      <c r="M61" s="58"/>
      <c r="N61" s="59"/>
      <c r="O61" s="57"/>
      <c r="P61" s="58"/>
      <c r="Q61" s="58"/>
      <c r="R61" s="58"/>
      <c r="S61" s="59"/>
      <c r="T61" s="60"/>
      <c r="U61" s="61"/>
      <c r="V61" s="61"/>
      <c r="W61" s="61"/>
      <c r="X61" s="62"/>
      <c r="Y61" s="5">
        <v>24</v>
      </c>
    </row>
    <row r="62" spans="1:25" ht="12.75">
      <c r="A62" s="152"/>
      <c r="B62" s="409" t="s">
        <v>89</v>
      </c>
      <c r="C62" s="180" t="s">
        <v>21</v>
      </c>
      <c r="D62" s="410" t="s">
        <v>296</v>
      </c>
      <c r="E62" s="43"/>
      <c r="F62" s="44"/>
      <c r="G62" s="44"/>
      <c r="H62" s="44"/>
      <c r="I62" s="45"/>
      <c r="J62" s="43"/>
      <c r="K62" s="44"/>
      <c r="L62" s="44"/>
      <c r="M62" s="44"/>
      <c r="N62" s="45"/>
      <c r="O62" s="43"/>
      <c r="P62" s="44"/>
      <c r="Q62" s="44"/>
      <c r="R62" s="44"/>
      <c r="S62" s="45"/>
      <c r="T62" s="71"/>
      <c r="U62" s="72"/>
      <c r="V62" s="72"/>
      <c r="W62" s="72"/>
      <c r="X62" s="73"/>
      <c r="Y62" s="5">
        <v>6</v>
      </c>
    </row>
    <row r="63" spans="1:25" ht="12.75">
      <c r="A63" s="34"/>
      <c r="B63" s="164"/>
      <c r="C63" s="165"/>
      <c r="D63" s="165"/>
      <c r="E63" s="166"/>
      <c r="F63" s="166"/>
      <c r="G63" s="166"/>
      <c r="H63" s="166"/>
      <c r="I63" s="166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63"/>
    </row>
    <row r="64" spans="1:25" ht="12.75">
      <c r="A64" s="34"/>
      <c r="B64" s="164"/>
      <c r="C64" s="165"/>
      <c r="D64" s="165"/>
      <c r="E64" s="166"/>
      <c r="F64" s="166"/>
      <c r="G64" s="166"/>
      <c r="H64" s="166"/>
      <c r="I64" s="166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63"/>
    </row>
    <row r="65" spans="1:25" ht="12.75">
      <c r="A65" s="147" t="s">
        <v>119</v>
      </c>
      <c r="B65" s="286"/>
      <c r="C65" s="165"/>
      <c r="D65" s="165"/>
      <c r="E65" s="287"/>
      <c r="F65" s="287"/>
      <c r="G65" s="287"/>
      <c r="H65" s="287"/>
      <c r="I65" s="287"/>
      <c r="J65" s="173" t="s">
        <v>233</v>
      </c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9"/>
    </row>
    <row r="66" spans="1:25" ht="13.5" thickBot="1">
      <c r="A66" s="169" t="s">
        <v>242</v>
      </c>
      <c r="B66" s="170"/>
      <c r="C66" s="171"/>
      <c r="D66" s="171"/>
      <c r="E66" s="287"/>
      <c r="F66" s="287"/>
      <c r="G66" s="287"/>
      <c r="H66" s="287"/>
      <c r="I66" s="287"/>
      <c r="J66" s="173" t="s">
        <v>235</v>
      </c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9"/>
    </row>
    <row r="67" spans="1:25" ht="13.5" thickBot="1">
      <c r="A67" s="428"/>
      <c r="B67" s="429"/>
      <c r="C67" s="430" t="s">
        <v>17</v>
      </c>
      <c r="D67" s="383"/>
      <c r="E67" s="431">
        <f>SUM(E68:E80)</f>
        <v>0</v>
      </c>
      <c r="F67" s="21">
        <f>SUM(F68:F80)</f>
        <v>0</v>
      </c>
      <c r="G67" s="22">
        <f>SUM(G68:G79)</f>
        <v>0</v>
      </c>
      <c r="H67" s="22"/>
      <c r="I67" s="22">
        <f>SUM(I68:I79)</f>
        <v>0</v>
      </c>
      <c r="J67" s="21">
        <f>SUM(J68:J80)</f>
        <v>0</v>
      </c>
      <c r="K67" s="22">
        <f>SUM(K68:K80)</f>
        <v>0</v>
      </c>
      <c r="L67" s="22">
        <f>SUM(L68:L80)</f>
        <v>0</v>
      </c>
      <c r="M67" s="22"/>
      <c r="N67" s="23">
        <f>SUM(N68:N80)</f>
        <v>0</v>
      </c>
      <c r="O67" s="21">
        <f>SUM(O68:O80)</f>
        <v>0</v>
      </c>
      <c r="P67" s="21">
        <f>SUM(P68:P80)</f>
        <v>2</v>
      </c>
      <c r="Q67" s="21">
        <f>SUM(Q68:Q80)</f>
        <v>2</v>
      </c>
      <c r="R67" s="22"/>
      <c r="S67" s="21">
        <f>SUM(S68:S80)</f>
        <v>15</v>
      </c>
      <c r="T67" s="21">
        <f>SUM(T68:T80)</f>
        <v>2</v>
      </c>
      <c r="U67" s="21">
        <f>SUM(U68:U80)</f>
        <v>1</v>
      </c>
      <c r="V67" s="21">
        <f>SUM(V68:V80)</f>
        <v>8</v>
      </c>
      <c r="W67" s="22"/>
      <c r="X67" s="21">
        <f>SUM(X68:X80)</f>
        <v>32</v>
      </c>
      <c r="Y67" s="24"/>
    </row>
    <row r="68" spans="1:25" ht="12.75">
      <c r="A68" s="432">
        <v>23</v>
      </c>
      <c r="B68" s="433" t="s">
        <v>217</v>
      </c>
      <c r="C68" s="434" t="s">
        <v>208</v>
      </c>
      <c r="D68" s="434" t="s">
        <v>298</v>
      </c>
      <c r="E68" s="435"/>
      <c r="F68" s="423"/>
      <c r="G68" s="423"/>
      <c r="H68" s="423"/>
      <c r="I68" s="247"/>
      <c r="J68" s="424"/>
      <c r="K68" s="425"/>
      <c r="L68" s="425"/>
      <c r="M68" s="425"/>
      <c r="N68" s="426"/>
      <c r="O68" s="422"/>
      <c r="P68" s="423"/>
      <c r="Q68" s="423"/>
      <c r="R68" s="423"/>
      <c r="S68" s="247"/>
      <c r="T68" s="422">
        <v>2</v>
      </c>
      <c r="U68" s="423">
        <v>0</v>
      </c>
      <c r="V68" s="423">
        <v>2</v>
      </c>
      <c r="W68" s="423" t="s">
        <v>37</v>
      </c>
      <c r="X68" s="247">
        <v>8</v>
      </c>
      <c r="Y68" s="427">
        <v>16</v>
      </c>
    </row>
    <row r="69" spans="1:25" ht="15">
      <c r="A69" s="129">
        <v>24</v>
      </c>
      <c r="B69" s="436" t="s">
        <v>106</v>
      </c>
      <c r="C69" s="127" t="s">
        <v>43</v>
      </c>
      <c r="D69" s="127" t="s">
        <v>298</v>
      </c>
      <c r="E69" s="13"/>
      <c r="F69" s="14"/>
      <c r="G69" s="14"/>
      <c r="H69" s="14"/>
      <c r="I69" s="15"/>
      <c r="J69" s="13"/>
      <c r="K69" s="14"/>
      <c r="L69" s="14"/>
      <c r="M69" s="14"/>
      <c r="N69" s="15"/>
      <c r="O69" s="13">
        <v>0</v>
      </c>
      <c r="P69" s="14">
        <v>1</v>
      </c>
      <c r="Q69" s="14">
        <v>0</v>
      </c>
      <c r="R69" s="14" t="s">
        <v>38</v>
      </c>
      <c r="S69" s="15">
        <v>3</v>
      </c>
      <c r="T69" s="13"/>
      <c r="U69" s="14"/>
      <c r="V69" s="14"/>
      <c r="W69" s="14"/>
      <c r="X69" s="15"/>
      <c r="Y69" s="42">
        <v>18</v>
      </c>
    </row>
    <row r="70" spans="1:25" ht="13.5" thickBot="1">
      <c r="A70" s="129">
        <v>25</v>
      </c>
      <c r="B70" s="226" t="s">
        <v>107</v>
      </c>
      <c r="C70" s="227" t="s">
        <v>8</v>
      </c>
      <c r="D70" s="227" t="s">
        <v>298</v>
      </c>
      <c r="E70" s="228"/>
      <c r="F70" s="229"/>
      <c r="G70" s="229"/>
      <c r="H70" s="229"/>
      <c r="I70" s="230"/>
      <c r="J70" s="13"/>
      <c r="K70" s="14"/>
      <c r="L70" s="14"/>
      <c r="M70" s="14"/>
      <c r="N70" s="15"/>
      <c r="O70" s="13"/>
      <c r="P70" s="14"/>
      <c r="Q70" s="14"/>
      <c r="R70" s="14"/>
      <c r="S70" s="15"/>
      <c r="T70" s="16">
        <v>0</v>
      </c>
      <c r="U70" s="17">
        <v>0</v>
      </c>
      <c r="V70" s="17">
        <v>1</v>
      </c>
      <c r="W70" s="17" t="s">
        <v>38</v>
      </c>
      <c r="X70" s="18">
        <v>2</v>
      </c>
      <c r="Y70" s="20">
        <v>7</v>
      </c>
    </row>
    <row r="71" spans="1:25" ht="14.25" thickBot="1" thickTop="1">
      <c r="A71" s="225"/>
      <c r="B71" s="231"/>
      <c r="C71" s="232" t="s">
        <v>243</v>
      </c>
      <c r="D71" s="232"/>
      <c r="E71" s="233"/>
      <c r="F71" s="234"/>
      <c r="G71" s="234"/>
      <c r="H71" s="234"/>
      <c r="I71" s="235" t="s">
        <v>201</v>
      </c>
      <c r="J71" s="125"/>
      <c r="K71" s="14"/>
      <c r="L71" s="14"/>
      <c r="M71" s="14"/>
      <c r="N71" s="15"/>
      <c r="O71" s="13"/>
      <c r="P71" s="14"/>
      <c r="Q71" s="14"/>
      <c r="R71" s="14"/>
      <c r="S71" s="15"/>
      <c r="T71" s="16"/>
      <c r="U71" s="17"/>
      <c r="V71" s="17"/>
      <c r="W71" s="17"/>
      <c r="X71" s="18"/>
      <c r="Y71" s="20"/>
    </row>
    <row r="72" spans="1:25" ht="14.25" thickBot="1" thickTop="1">
      <c r="A72" s="225"/>
      <c r="B72" s="236"/>
      <c r="C72" s="237" t="s">
        <v>122</v>
      </c>
      <c r="D72" s="384"/>
      <c r="E72" s="276"/>
      <c r="F72" s="265"/>
      <c r="G72" s="265"/>
      <c r="H72" s="265"/>
      <c r="I72" s="264"/>
      <c r="J72" s="13"/>
      <c r="K72" s="14"/>
      <c r="L72" s="14"/>
      <c r="M72" s="14"/>
      <c r="N72" s="15"/>
      <c r="O72" s="13"/>
      <c r="P72" s="14"/>
      <c r="Q72" s="14"/>
      <c r="R72" s="14"/>
      <c r="S72" s="15"/>
      <c r="T72" s="16"/>
      <c r="U72" s="17"/>
      <c r="V72" s="17"/>
      <c r="W72" s="17"/>
      <c r="X72" s="18"/>
      <c r="Y72" s="20"/>
    </row>
    <row r="73" spans="1:25" ht="13.5" thickBot="1">
      <c r="A73" s="225">
        <v>26</v>
      </c>
      <c r="B73" s="238" t="s">
        <v>115</v>
      </c>
      <c r="C73" s="239" t="s">
        <v>123</v>
      </c>
      <c r="D73" s="385"/>
      <c r="E73" s="240"/>
      <c r="F73" s="229"/>
      <c r="G73" s="229"/>
      <c r="H73" s="229"/>
      <c r="I73" s="230"/>
      <c r="J73" s="13"/>
      <c r="K73" s="14"/>
      <c r="L73" s="14"/>
      <c r="M73" s="14"/>
      <c r="N73" s="15"/>
      <c r="O73" s="13"/>
      <c r="P73" s="14"/>
      <c r="Q73" s="14"/>
      <c r="R73" s="14"/>
      <c r="S73" s="15"/>
      <c r="T73" s="16">
        <v>0</v>
      </c>
      <c r="U73" s="17">
        <v>1</v>
      </c>
      <c r="V73" s="17">
        <v>0</v>
      </c>
      <c r="W73" s="17" t="s">
        <v>38</v>
      </c>
      <c r="X73" s="18">
        <v>2</v>
      </c>
      <c r="Y73" s="20" t="s">
        <v>110</v>
      </c>
    </row>
    <row r="74" spans="1:25" ht="14.25" thickBot="1" thickTop="1">
      <c r="A74" s="225"/>
      <c r="B74" s="241"/>
      <c r="C74" s="242" t="s">
        <v>244</v>
      </c>
      <c r="D74" s="242"/>
      <c r="E74" s="243"/>
      <c r="F74" s="244"/>
      <c r="G74" s="244"/>
      <c r="H74" s="244"/>
      <c r="I74" s="245" t="s">
        <v>201</v>
      </c>
      <c r="J74" s="125"/>
      <c r="K74" s="14"/>
      <c r="L74" s="14"/>
      <c r="M74" s="14"/>
      <c r="N74" s="15"/>
      <c r="O74" s="13"/>
      <c r="P74" s="14"/>
      <c r="Q74" s="14"/>
      <c r="R74" s="14"/>
      <c r="S74" s="15"/>
      <c r="T74" s="16"/>
      <c r="U74" s="17"/>
      <c r="V74" s="17"/>
      <c r="W74" s="17"/>
      <c r="X74" s="18"/>
      <c r="Y74" s="20"/>
    </row>
    <row r="75" spans="1:25" ht="14.25" thickBot="1" thickTop="1">
      <c r="A75" s="225"/>
      <c r="B75" s="248"/>
      <c r="C75" s="249" t="s">
        <v>121</v>
      </c>
      <c r="D75" s="386"/>
      <c r="E75" s="276"/>
      <c r="F75" s="265"/>
      <c r="G75" s="265"/>
      <c r="H75" s="265"/>
      <c r="I75" s="264"/>
      <c r="J75" s="13"/>
      <c r="K75" s="14"/>
      <c r="L75" s="14"/>
      <c r="M75" s="14"/>
      <c r="N75" s="15"/>
      <c r="O75" s="13"/>
      <c r="P75" s="14"/>
      <c r="Q75" s="14"/>
      <c r="R75" s="14"/>
      <c r="S75" s="15"/>
      <c r="T75" s="16"/>
      <c r="U75" s="17"/>
      <c r="V75" s="17"/>
      <c r="W75" s="17"/>
      <c r="X75" s="18"/>
      <c r="Y75" s="20"/>
    </row>
    <row r="76" spans="1:25" ht="12.75">
      <c r="A76" s="225">
        <v>27</v>
      </c>
      <c r="B76" s="338" t="s">
        <v>116</v>
      </c>
      <c r="C76" s="339" t="s">
        <v>20</v>
      </c>
      <c r="D76" s="387"/>
      <c r="E76" s="125"/>
      <c r="F76" s="14"/>
      <c r="G76" s="14"/>
      <c r="H76" s="14"/>
      <c r="I76" s="15"/>
      <c r="J76" s="13"/>
      <c r="K76" s="14"/>
      <c r="L76" s="14"/>
      <c r="M76" s="14"/>
      <c r="N76" s="15"/>
      <c r="O76" s="16">
        <v>0</v>
      </c>
      <c r="P76" s="17">
        <v>1</v>
      </c>
      <c r="Q76" s="17">
        <v>0</v>
      </c>
      <c r="R76" s="17" t="s">
        <v>38</v>
      </c>
      <c r="S76" s="18">
        <v>2</v>
      </c>
      <c r="T76" s="13"/>
      <c r="U76" s="14"/>
      <c r="V76" s="14"/>
      <c r="W76" s="14"/>
      <c r="X76" s="15"/>
      <c r="Y76" s="19"/>
    </row>
    <row r="77" spans="1:25" ht="12.75">
      <c r="A77" s="225"/>
      <c r="B77" s="352" t="s">
        <v>223</v>
      </c>
      <c r="C77" s="353" t="s">
        <v>224</v>
      </c>
      <c r="D77" s="388" t="s">
        <v>298</v>
      </c>
      <c r="E77" s="125"/>
      <c r="F77" s="14"/>
      <c r="G77" s="14"/>
      <c r="H77" s="14"/>
      <c r="I77" s="15"/>
      <c r="J77" s="13"/>
      <c r="K77" s="14"/>
      <c r="L77" s="14"/>
      <c r="M77" s="14"/>
      <c r="N77" s="15"/>
      <c r="O77" s="340" t="s">
        <v>225</v>
      </c>
      <c r="P77" s="341" t="s">
        <v>226</v>
      </c>
      <c r="Q77" s="341" t="s">
        <v>225</v>
      </c>
      <c r="R77" s="342" t="s">
        <v>227</v>
      </c>
      <c r="S77" s="343" t="s">
        <v>228</v>
      </c>
      <c r="T77" s="13"/>
      <c r="U77" s="14"/>
      <c r="V77" s="14"/>
      <c r="W77" s="14"/>
      <c r="X77" s="15"/>
      <c r="Y77" s="19"/>
    </row>
    <row r="78" spans="1:25" ht="13.5" thickBot="1">
      <c r="A78" s="225"/>
      <c r="B78" s="350" t="s">
        <v>245</v>
      </c>
      <c r="C78" s="351" t="s">
        <v>246</v>
      </c>
      <c r="D78" s="389" t="s">
        <v>298</v>
      </c>
      <c r="E78" s="125"/>
      <c r="F78" s="14"/>
      <c r="G78" s="14"/>
      <c r="H78" s="14"/>
      <c r="I78" s="15"/>
      <c r="J78" s="13"/>
      <c r="K78" s="14"/>
      <c r="L78" s="14"/>
      <c r="M78" s="14"/>
      <c r="N78" s="15"/>
      <c r="O78" s="340" t="s">
        <v>226</v>
      </c>
      <c r="P78" s="341" t="s">
        <v>226</v>
      </c>
      <c r="Q78" s="341" t="s">
        <v>225</v>
      </c>
      <c r="R78" s="342" t="s">
        <v>227</v>
      </c>
      <c r="S78" s="343" t="s">
        <v>228</v>
      </c>
      <c r="T78" s="13"/>
      <c r="U78" s="14"/>
      <c r="V78" s="14"/>
      <c r="W78" s="14"/>
      <c r="X78" s="15"/>
      <c r="Y78" s="19"/>
    </row>
    <row r="79" spans="1:25" ht="13.5" thickTop="1">
      <c r="A79" s="129">
        <v>28</v>
      </c>
      <c r="B79" s="246" t="s">
        <v>94</v>
      </c>
      <c r="C79" s="247" t="s">
        <v>92</v>
      </c>
      <c r="D79" s="412" t="s">
        <v>296</v>
      </c>
      <c r="E79" s="125"/>
      <c r="F79" s="14"/>
      <c r="G79" s="14"/>
      <c r="H79" s="14"/>
      <c r="I79" s="15"/>
      <c r="J79" s="13"/>
      <c r="K79" s="14"/>
      <c r="L79" s="14"/>
      <c r="M79" s="14"/>
      <c r="N79" s="15"/>
      <c r="O79" s="13">
        <v>0</v>
      </c>
      <c r="P79" s="14">
        <v>0</v>
      </c>
      <c r="Q79" s="14">
        <v>2</v>
      </c>
      <c r="R79" s="14" t="s">
        <v>38</v>
      </c>
      <c r="S79" s="15">
        <v>10</v>
      </c>
      <c r="T79" s="16"/>
      <c r="U79" s="17"/>
      <c r="V79" s="17"/>
      <c r="W79" s="17"/>
      <c r="X79" s="18"/>
      <c r="Y79" s="19"/>
    </row>
    <row r="80" spans="1:25" ht="13.5" thickBot="1">
      <c r="A80" s="129">
        <v>29</v>
      </c>
      <c r="B80" s="144" t="s">
        <v>95</v>
      </c>
      <c r="C80" s="128" t="s">
        <v>93</v>
      </c>
      <c r="D80" s="411" t="s">
        <v>298</v>
      </c>
      <c r="E80" s="13"/>
      <c r="F80" s="14"/>
      <c r="G80" s="14"/>
      <c r="H80" s="14"/>
      <c r="I80" s="15"/>
      <c r="J80" s="13"/>
      <c r="K80" s="14"/>
      <c r="L80" s="14"/>
      <c r="M80" s="14"/>
      <c r="N80" s="15"/>
      <c r="O80" s="13"/>
      <c r="P80" s="14"/>
      <c r="Q80" s="14"/>
      <c r="R80" s="14"/>
      <c r="S80" s="15"/>
      <c r="T80" s="16">
        <v>0</v>
      </c>
      <c r="U80" s="17">
        <v>0</v>
      </c>
      <c r="V80" s="17">
        <v>5</v>
      </c>
      <c r="W80" s="17" t="s">
        <v>38</v>
      </c>
      <c r="X80" s="18">
        <v>20</v>
      </c>
      <c r="Y80" s="19">
        <v>28</v>
      </c>
    </row>
    <row r="81" spans="1:25" ht="12.75">
      <c r="A81" s="130"/>
      <c r="B81" s="181"/>
      <c r="C81" s="182" t="s">
        <v>124</v>
      </c>
      <c r="D81" s="390"/>
      <c r="E81" s="25"/>
      <c r="F81" s="26"/>
      <c r="G81" s="26"/>
      <c r="H81" s="26"/>
      <c r="I81" s="27"/>
      <c r="J81" s="25"/>
      <c r="K81" s="26"/>
      <c r="L81" s="26"/>
      <c r="M81" s="26"/>
      <c r="N81" s="27"/>
      <c r="O81" s="25"/>
      <c r="P81" s="26"/>
      <c r="Q81" s="26"/>
      <c r="R81" s="26"/>
      <c r="S81" s="27"/>
      <c r="T81" s="13"/>
      <c r="U81" s="14"/>
      <c r="V81" s="14"/>
      <c r="W81" s="14"/>
      <c r="X81" s="15"/>
      <c r="Y81" s="19"/>
    </row>
    <row r="82" spans="1:25" ht="12.75">
      <c r="A82" s="31"/>
      <c r="B82" s="184" t="s">
        <v>310</v>
      </c>
      <c r="C82" s="175" t="s">
        <v>51</v>
      </c>
      <c r="D82" s="175" t="s">
        <v>302</v>
      </c>
      <c r="E82" s="13"/>
      <c r="F82" s="14"/>
      <c r="G82" s="14"/>
      <c r="H82" s="14"/>
      <c r="I82" s="15"/>
      <c r="J82" s="13"/>
      <c r="K82" s="14"/>
      <c r="L82" s="14"/>
      <c r="M82" s="14"/>
      <c r="N82" s="15"/>
      <c r="O82" s="13"/>
      <c r="P82" s="14"/>
      <c r="Q82" s="14"/>
      <c r="R82" s="14"/>
      <c r="S82" s="15"/>
      <c r="T82" s="16"/>
      <c r="U82" s="17"/>
      <c r="V82" s="17"/>
      <c r="W82" s="17"/>
      <c r="X82" s="18"/>
      <c r="Y82" s="19">
        <v>17</v>
      </c>
    </row>
    <row r="83" spans="1:25" ht="12.75">
      <c r="A83" s="31"/>
      <c r="B83" s="290" t="s">
        <v>109</v>
      </c>
      <c r="C83" s="175" t="s">
        <v>108</v>
      </c>
      <c r="D83" s="175" t="s">
        <v>298</v>
      </c>
      <c r="E83" s="13"/>
      <c r="F83" s="14"/>
      <c r="G83" s="14"/>
      <c r="H83" s="14"/>
      <c r="I83" s="15"/>
      <c r="J83" s="13"/>
      <c r="K83" s="14"/>
      <c r="L83" s="14"/>
      <c r="M83" s="14"/>
      <c r="N83" s="15"/>
      <c r="O83" s="13"/>
      <c r="P83" s="14"/>
      <c r="Q83" s="14"/>
      <c r="R83" s="14"/>
      <c r="S83" s="15"/>
      <c r="T83" s="16"/>
      <c r="U83" s="17"/>
      <c r="V83" s="17"/>
      <c r="W83" s="17"/>
      <c r="X83" s="18"/>
      <c r="Y83" s="19">
        <v>16</v>
      </c>
    </row>
    <row r="84" spans="1:25" ht="12.75">
      <c r="A84" s="31"/>
      <c r="B84" s="183" t="s">
        <v>99</v>
      </c>
      <c r="C84" s="175" t="s">
        <v>44</v>
      </c>
      <c r="D84" s="175" t="s">
        <v>297</v>
      </c>
      <c r="E84" s="13"/>
      <c r="F84" s="14"/>
      <c r="G84" s="14"/>
      <c r="H84" s="14"/>
      <c r="I84" s="15"/>
      <c r="J84" s="13"/>
      <c r="K84" s="14"/>
      <c r="L84" s="14"/>
      <c r="M84" s="14"/>
      <c r="N84" s="15"/>
      <c r="O84" s="13"/>
      <c r="P84" s="14"/>
      <c r="Q84" s="14"/>
      <c r="R84" s="14"/>
      <c r="S84" s="15"/>
      <c r="T84" s="16"/>
      <c r="U84" s="17"/>
      <c r="V84" s="17"/>
      <c r="W84" s="17"/>
      <c r="X84" s="18"/>
      <c r="Y84" s="19">
        <v>16</v>
      </c>
    </row>
    <row r="85" spans="1:25" ht="13.5" thickBot="1">
      <c r="A85" s="31"/>
      <c r="B85" s="184" t="s">
        <v>100</v>
      </c>
      <c r="C85" s="175" t="s">
        <v>23</v>
      </c>
      <c r="D85" s="175" t="s">
        <v>305</v>
      </c>
      <c r="E85" s="16"/>
      <c r="F85" s="17"/>
      <c r="G85" s="17"/>
      <c r="H85" s="17"/>
      <c r="I85" s="18"/>
      <c r="J85" s="13"/>
      <c r="K85" s="14"/>
      <c r="L85" s="14"/>
      <c r="M85" s="14"/>
      <c r="N85" s="15"/>
      <c r="O85" s="13"/>
      <c r="P85" s="14"/>
      <c r="Q85" s="14"/>
      <c r="R85" s="14"/>
      <c r="S85" s="15"/>
      <c r="T85" s="16"/>
      <c r="U85" s="17"/>
      <c r="V85" s="17"/>
      <c r="W85" s="17"/>
      <c r="X85" s="18"/>
      <c r="Y85" s="28">
        <v>12</v>
      </c>
    </row>
    <row r="86" spans="1:25" ht="12.75">
      <c r="A86" s="31"/>
      <c r="B86" s="291"/>
      <c r="C86" s="103" t="s">
        <v>39</v>
      </c>
      <c r="D86" s="103"/>
      <c r="E86" s="104"/>
      <c r="F86" s="105"/>
      <c r="G86" s="105"/>
      <c r="H86" s="30">
        <f>COUNTIF(H11:H40,"v")+COUNTIF(H68:H85,"v")</f>
        <v>3</v>
      </c>
      <c r="I86" s="31"/>
      <c r="J86" s="29"/>
      <c r="K86" s="30"/>
      <c r="L86" s="30"/>
      <c r="M86" s="30">
        <f>COUNTIF(M11:M40,"v")+COUNTIF(M68:M85,"v")</f>
        <v>3</v>
      </c>
      <c r="N86" s="31"/>
      <c r="O86" s="32"/>
      <c r="P86" s="30"/>
      <c r="Q86" s="30"/>
      <c r="R86" s="30">
        <f>COUNTIF(R11:R40,"v")+COUNTIF(R68:R85,"v")</f>
        <v>3</v>
      </c>
      <c r="S86" s="33"/>
      <c r="T86" s="29"/>
      <c r="U86" s="30"/>
      <c r="V86" s="30"/>
      <c r="W86" s="30">
        <f>COUNTIF(W11:W40,"v")+COUNTIF(W68:W85,"v")</f>
        <v>1</v>
      </c>
      <c r="X86" s="106"/>
      <c r="Y86" s="107"/>
    </row>
    <row r="87" spans="1:25" ht="13.5" thickBot="1">
      <c r="A87" s="31"/>
      <c r="B87" s="291"/>
      <c r="C87" s="103" t="s">
        <v>40</v>
      </c>
      <c r="D87" s="103"/>
      <c r="E87" s="292"/>
      <c r="F87" s="293"/>
      <c r="G87" s="293"/>
      <c r="H87" s="30">
        <f>COUNTIF(H11:H40,"f")+COUNTIF(H68:H85,"f")</f>
        <v>7</v>
      </c>
      <c r="I87" s="31"/>
      <c r="J87" s="29"/>
      <c r="K87" s="30"/>
      <c r="L87" s="30"/>
      <c r="M87" s="30">
        <f>COUNTIF(M11:M40,"f")+COUNTIF(M68:M85,"f")</f>
        <v>4</v>
      </c>
      <c r="N87" s="31"/>
      <c r="O87" s="32"/>
      <c r="P87" s="30"/>
      <c r="Q87" s="30"/>
      <c r="R87" s="30">
        <f>COUNTIF(R11:R40,"f")+COUNTIF(R68:R85,"f")</f>
        <v>6</v>
      </c>
      <c r="S87" s="33"/>
      <c r="T87" s="29"/>
      <c r="U87" s="30"/>
      <c r="V87" s="30"/>
      <c r="W87" s="30">
        <f>COUNTIF(W11:W40,"f")+COUNTIF(W68:W85,"f")</f>
        <v>3</v>
      </c>
      <c r="X87" s="294"/>
      <c r="Y87" s="107"/>
    </row>
    <row r="88" spans="1:25" ht="13.5" thickBot="1">
      <c r="A88" s="325"/>
      <c r="B88" s="324"/>
      <c r="C88" s="108" t="s">
        <v>63</v>
      </c>
      <c r="D88" s="108"/>
      <c r="E88" s="109">
        <f>E10+E22+E29+E67</f>
        <v>9</v>
      </c>
      <c r="F88" s="109">
        <f>F10+F22+F29+F67</f>
        <v>2</v>
      </c>
      <c r="G88" s="109">
        <f>G10+G22+G29+G67</f>
        <v>3</v>
      </c>
      <c r="H88" s="110">
        <f>H86+H87</f>
        <v>10</v>
      </c>
      <c r="I88" s="109">
        <f>I10+I22+I29+I67</f>
        <v>29</v>
      </c>
      <c r="J88" s="109">
        <f>J10+J22+J29+J67</f>
        <v>7</v>
      </c>
      <c r="K88" s="109">
        <f>K10+K22+K29+K67</f>
        <v>4</v>
      </c>
      <c r="L88" s="109">
        <f>L10+L22+L29+L67</f>
        <v>3</v>
      </c>
      <c r="M88" s="110">
        <f>M86+M87</f>
        <v>7</v>
      </c>
      <c r="N88" s="109">
        <f>N10+N22+N29+N67</f>
        <v>30</v>
      </c>
      <c r="O88" s="109">
        <f>O10+O22+O29+O67</f>
        <v>6</v>
      </c>
      <c r="P88" s="109">
        <f>P10+P22+P29+P67</f>
        <v>2</v>
      </c>
      <c r="Q88" s="109">
        <f>Q10+Q22+Q29+Q67</f>
        <v>3</v>
      </c>
      <c r="R88" s="110">
        <f>R86+R87</f>
        <v>9</v>
      </c>
      <c r="S88" s="109">
        <f>S10+S22+S29+S67</f>
        <v>29</v>
      </c>
      <c r="T88" s="109">
        <f>T10+T22+T29+T67</f>
        <v>2</v>
      </c>
      <c r="U88" s="109">
        <f>U10+U22+U29+U67</f>
        <v>1</v>
      </c>
      <c r="V88" s="109">
        <f>V10+V22+V29+V67</f>
        <v>8</v>
      </c>
      <c r="W88" s="110">
        <f>W86+W87</f>
        <v>4</v>
      </c>
      <c r="X88" s="140">
        <f>X10+X22+X29+X67</f>
        <v>32</v>
      </c>
      <c r="Y88" s="296"/>
    </row>
    <row r="89" spans="1:25" ht="13.5" thickBot="1">
      <c r="A89" s="31"/>
      <c r="B89" s="295"/>
      <c r="C89" s="111" t="s">
        <v>66</v>
      </c>
      <c r="D89" s="111"/>
      <c r="E89" s="112">
        <f>E88+F88+G88</f>
        <v>14</v>
      </c>
      <c r="F89" s="113"/>
      <c r="G89" s="113"/>
      <c r="H89" s="113"/>
      <c r="I89" s="114"/>
      <c r="J89" s="112">
        <f>J88+K88+L88</f>
        <v>14</v>
      </c>
      <c r="K89" s="113"/>
      <c r="L89" s="113"/>
      <c r="M89" s="113"/>
      <c r="N89" s="114"/>
      <c r="O89" s="112">
        <f>O88+P88+Q88</f>
        <v>11</v>
      </c>
      <c r="P89" s="113"/>
      <c r="Q89" s="113"/>
      <c r="R89" s="113"/>
      <c r="S89" s="115"/>
      <c r="T89" s="112">
        <f>T88+U88+V88</f>
        <v>11</v>
      </c>
      <c r="U89" s="113"/>
      <c r="V89" s="113"/>
      <c r="W89" s="113"/>
      <c r="X89" s="114"/>
      <c r="Y89" s="297"/>
    </row>
    <row r="90" spans="1:25" ht="13.5" thickBot="1">
      <c r="A90" s="31"/>
      <c r="B90" s="298"/>
      <c r="C90" s="116" t="s">
        <v>65</v>
      </c>
      <c r="D90" s="116"/>
      <c r="E90" s="445">
        <f>E89+J89+O89+T89</f>
        <v>50</v>
      </c>
      <c r="F90" s="446"/>
      <c r="G90" s="117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299"/>
    </row>
    <row r="91" spans="1:25" ht="13.5" thickBot="1">
      <c r="A91" s="31"/>
      <c r="B91" s="295"/>
      <c r="C91" s="111" t="s">
        <v>41</v>
      </c>
      <c r="D91" s="111"/>
      <c r="E91" s="445">
        <f>E90*15</f>
        <v>750</v>
      </c>
      <c r="F91" s="446"/>
      <c r="G91" s="119"/>
      <c r="H91" s="120"/>
      <c r="I91" s="120"/>
      <c r="J91" s="120"/>
      <c r="K91" s="37" t="s">
        <v>71</v>
      </c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300"/>
    </row>
    <row r="92" spans="1:25" ht="13.5" thickBot="1">
      <c r="A92" s="31"/>
      <c r="B92" s="301"/>
      <c r="C92" s="121" t="s">
        <v>67</v>
      </c>
      <c r="D92" s="116"/>
      <c r="E92" s="445">
        <f>I88+N88+S88+X88</f>
        <v>120</v>
      </c>
      <c r="F92" s="446"/>
      <c r="G92" s="119"/>
      <c r="H92" s="120"/>
      <c r="I92" s="120"/>
      <c r="J92" s="120"/>
      <c r="K92" s="37" t="s">
        <v>72</v>
      </c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300"/>
    </row>
    <row r="93" spans="1:25" ht="12.75">
      <c r="A93" s="34"/>
      <c r="B93" s="41"/>
      <c r="C93" s="122"/>
      <c r="D93" s="122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0"/>
    </row>
    <row r="94" spans="1:25" ht="12.75">
      <c r="A94" s="34"/>
      <c r="B94" s="35"/>
      <c r="C94" s="302" t="s">
        <v>118</v>
      </c>
      <c r="D94" s="302"/>
      <c r="E94" s="120"/>
      <c r="F94" s="120"/>
      <c r="G94" s="120"/>
      <c r="H94" s="120"/>
      <c r="I94" s="120"/>
      <c r="J94" s="120"/>
      <c r="K94" s="302" t="s">
        <v>119</v>
      </c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300"/>
    </row>
    <row r="95" spans="1:25" ht="12.75">
      <c r="A95" s="34"/>
      <c r="B95" s="35"/>
      <c r="C95" s="123" t="s">
        <v>53</v>
      </c>
      <c r="D95" s="123"/>
      <c r="E95" s="293" t="s">
        <v>36</v>
      </c>
      <c r="F95" s="303"/>
      <c r="G95" s="303"/>
      <c r="H95" s="303"/>
      <c r="I95" s="303"/>
      <c r="J95" s="303"/>
      <c r="K95" s="128" t="s">
        <v>53</v>
      </c>
      <c r="L95" s="304"/>
      <c r="M95" s="305"/>
      <c r="N95" s="305"/>
      <c r="O95" s="305"/>
      <c r="P95" s="305"/>
      <c r="Q95" s="305"/>
      <c r="R95" s="305"/>
      <c r="S95" s="306"/>
      <c r="T95" s="30" t="s">
        <v>209</v>
      </c>
      <c r="U95" s="303"/>
      <c r="V95" s="303"/>
      <c r="W95" s="303"/>
      <c r="X95" s="303"/>
      <c r="Y95" s="300"/>
    </row>
    <row r="96" spans="1:25" ht="12.75">
      <c r="A96" s="34"/>
      <c r="B96" s="35"/>
      <c r="C96" s="307" t="s">
        <v>54</v>
      </c>
      <c r="D96" s="307"/>
      <c r="E96" s="293">
        <v>3</v>
      </c>
      <c r="F96" s="303"/>
      <c r="G96" s="303"/>
      <c r="H96" s="303"/>
      <c r="I96" s="303"/>
      <c r="J96" s="303"/>
      <c r="K96" s="308" t="s">
        <v>54</v>
      </c>
      <c r="L96" s="304"/>
      <c r="M96" s="305"/>
      <c r="N96" s="305"/>
      <c r="O96" s="305"/>
      <c r="P96" s="305"/>
      <c r="Q96" s="305"/>
      <c r="R96" s="305"/>
      <c r="S96" s="306"/>
      <c r="T96" s="30">
        <v>3</v>
      </c>
      <c r="U96" s="303"/>
      <c r="V96" s="303"/>
      <c r="W96" s="303"/>
      <c r="X96" s="303"/>
      <c r="Y96" s="300"/>
    </row>
    <row r="97" spans="1:25" ht="12.75">
      <c r="A97" s="34"/>
      <c r="B97" s="35"/>
      <c r="C97" s="307" t="s">
        <v>70</v>
      </c>
      <c r="D97" s="307"/>
      <c r="E97" s="293">
        <v>3</v>
      </c>
      <c r="F97" s="303"/>
      <c r="G97" s="303"/>
      <c r="H97" s="303"/>
      <c r="I97" s="303"/>
      <c r="J97" s="303"/>
      <c r="K97" s="308" t="s">
        <v>70</v>
      </c>
      <c r="L97" s="304"/>
      <c r="M97" s="305"/>
      <c r="N97" s="305"/>
      <c r="O97" s="305"/>
      <c r="P97" s="305"/>
      <c r="Q97" s="305"/>
      <c r="R97" s="305"/>
      <c r="S97" s="306"/>
      <c r="T97" s="309">
        <v>3</v>
      </c>
      <c r="U97" s="303"/>
      <c r="V97" s="303"/>
      <c r="W97" s="303"/>
      <c r="X97" s="303"/>
      <c r="Y97" s="300"/>
    </row>
    <row r="98" spans="1:25" ht="12.75">
      <c r="A98" s="34"/>
      <c r="B98" s="35"/>
      <c r="C98" s="307" t="s">
        <v>55</v>
      </c>
      <c r="D98" s="307"/>
      <c r="E98" s="293">
        <v>3</v>
      </c>
      <c r="F98" s="303"/>
      <c r="G98" s="303"/>
      <c r="H98" s="303"/>
      <c r="I98" s="303"/>
      <c r="J98" s="303"/>
      <c r="K98" s="308" t="s">
        <v>55</v>
      </c>
      <c r="L98" s="304"/>
      <c r="M98" s="305"/>
      <c r="N98" s="305"/>
      <c r="O98" s="305"/>
      <c r="P98" s="305"/>
      <c r="Q98" s="305"/>
      <c r="R98" s="305"/>
      <c r="S98" s="306"/>
      <c r="T98" s="30">
        <v>3</v>
      </c>
      <c r="U98" s="303"/>
      <c r="V98" s="303"/>
      <c r="W98" s="303"/>
      <c r="X98" s="303"/>
      <c r="Y98" s="300"/>
    </row>
    <row r="99" spans="1:25" ht="12.75">
      <c r="A99" s="34"/>
      <c r="B99" s="310"/>
      <c r="C99" s="307" t="s">
        <v>56</v>
      </c>
      <c r="D99" s="307"/>
      <c r="E99" s="293">
        <v>3</v>
      </c>
      <c r="F99" s="300"/>
      <c r="G99" s="172"/>
      <c r="H99" s="172"/>
      <c r="I99" s="172"/>
      <c r="J99" s="172"/>
      <c r="K99" s="308" t="s">
        <v>13</v>
      </c>
      <c r="L99" s="304"/>
      <c r="M99" s="305"/>
      <c r="N99" s="305"/>
      <c r="O99" s="305"/>
      <c r="P99" s="305"/>
      <c r="Q99" s="305"/>
      <c r="R99" s="305"/>
      <c r="S99" s="306"/>
      <c r="T99" s="30">
        <v>3</v>
      </c>
      <c r="U99" s="172"/>
      <c r="V99" s="172"/>
      <c r="W99" s="172"/>
      <c r="X99" s="172"/>
      <c r="Y99" s="172"/>
    </row>
    <row r="100" spans="1:25" ht="12.75">
      <c r="A100" s="34"/>
      <c r="B100" s="35"/>
      <c r="C100" s="307" t="s">
        <v>11</v>
      </c>
      <c r="D100" s="307"/>
      <c r="E100" s="293">
        <v>3</v>
      </c>
      <c r="F100" s="303"/>
      <c r="G100" s="303"/>
      <c r="H100" s="303"/>
      <c r="I100" s="303"/>
      <c r="J100" s="303"/>
      <c r="K100" s="308" t="s">
        <v>208</v>
      </c>
      <c r="L100" s="304"/>
      <c r="M100" s="305"/>
      <c r="N100" s="305"/>
      <c r="O100" s="305"/>
      <c r="P100" s="305"/>
      <c r="Q100" s="305"/>
      <c r="R100" s="305"/>
      <c r="S100" s="306"/>
      <c r="T100" s="30">
        <v>8</v>
      </c>
      <c r="U100" s="303"/>
      <c r="V100" s="303"/>
      <c r="W100" s="303"/>
      <c r="X100" s="303"/>
      <c r="Y100" s="300"/>
    </row>
    <row r="101" spans="1:25" ht="12.75">
      <c r="A101" s="34"/>
      <c r="B101" s="35"/>
      <c r="C101" s="307" t="s">
        <v>62</v>
      </c>
      <c r="D101" s="307"/>
      <c r="E101" s="293">
        <v>6</v>
      </c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0"/>
    </row>
    <row r="102" spans="1:25" ht="12.75">
      <c r="A102" s="34"/>
      <c r="B102" s="41"/>
      <c r="C102" s="37"/>
      <c r="D102" s="37"/>
      <c r="E102" s="41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10"/>
    </row>
    <row r="103" spans="1:25" ht="12.75">
      <c r="A103" s="185"/>
      <c r="B103" s="4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11" t="s">
        <v>210</v>
      </c>
      <c r="N103" s="11"/>
      <c r="O103" s="11"/>
      <c r="P103" s="11"/>
      <c r="Q103" s="124"/>
      <c r="R103" s="11"/>
      <c r="S103" s="11"/>
      <c r="T103" s="37"/>
      <c r="U103" s="37"/>
      <c r="V103" s="37"/>
      <c r="W103" s="37"/>
      <c r="X103" s="37"/>
      <c r="Y103" s="10"/>
    </row>
    <row r="104" spans="1:25" ht="12.75">
      <c r="A104" s="185" t="s">
        <v>313</v>
      </c>
      <c r="B104" s="41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11"/>
      <c r="N104" s="11" t="s">
        <v>47</v>
      </c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10"/>
    </row>
    <row r="105" spans="1:25" ht="12.75">
      <c r="A105" s="169" t="s">
        <v>295</v>
      </c>
      <c r="B105" s="170"/>
      <c r="C105" s="171"/>
      <c r="D105" s="171"/>
      <c r="E105" s="369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10"/>
    </row>
    <row r="106" spans="2:24" ht="12.75">
      <c r="B106" s="186" t="s">
        <v>165</v>
      </c>
      <c r="C106" s="187" t="s">
        <v>125</v>
      </c>
      <c r="D106" s="187"/>
      <c r="E106" s="187" t="s">
        <v>126</v>
      </c>
      <c r="F106" s="187" t="s">
        <v>127</v>
      </c>
      <c r="K106" s="194" t="s">
        <v>165</v>
      </c>
      <c r="L106" s="192"/>
      <c r="M106" s="192"/>
      <c r="N106" s="193"/>
      <c r="O106" s="191" t="s">
        <v>125</v>
      </c>
      <c r="P106" s="192"/>
      <c r="Q106" s="192"/>
      <c r="R106" s="192"/>
      <c r="S106" s="192"/>
      <c r="T106" s="192"/>
      <c r="U106" s="193"/>
      <c r="V106" s="187" t="s">
        <v>126</v>
      </c>
      <c r="W106" s="191" t="s">
        <v>127</v>
      </c>
      <c r="X106" s="193"/>
    </row>
    <row r="107" spans="2:24" ht="12.75">
      <c r="B107" s="188"/>
      <c r="C107" s="189" t="s">
        <v>128</v>
      </c>
      <c r="D107" s="189"/>
      <c r="E107" s="190"/>
      <c r="F107" s="190"/>
      <c r="K107" s="188"/>
      <c r="L107" s="355"/>
      <c r="M107" s="355"/>
      <c r="N107" s="355"/>
      <c r="O107" s="189" t="s">
        <v>143</v>
      </c>
      <c r="P107" s="355"/>
      <c r="Q107" s="355"/>
      <c r="R107" s="355"/>
      <c r="S107" s="355"/>
      <c r="T107" s="355"/>
      <c r="U107" s="355"/>
      <c r="V107" s="190"/>
      <c r="W107" s="190"/>
      <c r="X107" s="355"/>
    </row>
    <row r="108" spans="2:24" ht="12.75">
      <c r="B108" s="186" t="s">
        <v>166</v>
      </c>
      <c r="C108" s="356" t="s">
        <v>129</v>
      </c>
      <c r="D108" s="356" t="s">
        <v>298</v>
      </c>
      <c r="E108" s="187">
        <v>4</v>
      </c>
      <c r="F108" s="187">
        <v>1</v>
      </c>
      <c r="K108" s="186" t="s">
        <v>178</v>
      </c>
      <c r="L108" s="357"/>
      <c r="M108" s="357"/>
      <c r="N108" s="357"/>
      <c r="O108" s="356" t="s">
        <v>144</v>
      </c>
      <c r="P108" s="357"/>
      <c r="Q108" s="357"/>
      <c r="R108" s="357"/>
      <c r="S108" s="357"/>
      <c r="T108" s="357"/>
      <c r="U108" s="415" t="s">
        <v>298</v>
      </c>
      <c r="V108" s="187">
        <v>4</v>
      </c>
      <c r="W108" s="187">
        <v>2</v>
      </c>
      <c r="X108" s="357"/>
    </row>
    <row r="109" spans="2:24" ht="12.75">
      <c r="B109" s="358" t="s">
        <v>308</v>
      </c>
      <c r="C109" s="357" t="s">
        <v>309</v>
      </c>
      <c r="D109" s="413" t="s">
        <v>298</v>
      </c>
      <c r="E109" s="187">
        <v>4</v>
      </c>
      <c r="F109" s="187">
        <v>1</v>
      </c>
      <c r="K109" s="359" t="s">
        <v>265</v>
      </c>
      <c r="L109" s="360"/>
      <c r="M109" s="360"/>
      <c r="N109" s="360"/>
      <c r="O109" s="360" t="s">
        <v>291</v>
      </c>
      <c r="P109" s="360"/>
      <c r="Q109" s="360"/>
      <c r="R109" s="360"/>
      <c r="S109" s="360"/>
      <c r="T109" s="360"/>
      <c r="U109" s="416" t="s">
        <v>298</v>
      </c>
      <c r="V109" s="187">
        <v>4</v>
      </c>
      <c r="W109" s="187">
        <v>2</v>
      </c>
      <c r="X109" s="357"/>
    </row>
    <row r="110" spans="2:24" ht="12.75">
      <c r="B110" s="186" t="s">
        <v>167</v>
      </c>
      <c r="C110" s="356" t="s">
        <v>130</v>
      </c>
      <c r="D110" s="356" t="s">
        <v>298</v>
      </c>
      <c r="E110" s="187">
        <v>6</v>
      </c>
      <c r="F110" s="187">
        <v>1</v>
      </c>
      <c r="K110" s="186" t="s">
        <v>179</v>
      </c>
      <c r="L110" s="357"/>
      <c r="M110" s="357"/>
      <c r="N110" s="357"/>
      <c r="O110" s="356" t="s">
        <v>145</v>
      </c>
      <c r="P110" s="357"/>
      <c r="Q110" s="357"/>
      <c r="R110" s="357"/>
      <c r="S110" s="357"/>
      <c r="T110" s="357"/>
      <c r="U110" s="416" t="s">
        <v>298</v>
      </c>
      <c r="V110" s="187">
        <v>3</v>
      </c>
      <c r="W110" s="187">
        <v>1</v>
      </c>
      <c r="X110" s="357"/>
    </row>
    <row r="111" spans="2:24" ht="12.75">
      <c r="B111" s="358" t="s">
        <v>257</v>
      </c>
      <c r="C111" s="357" t="s">
        <v>248</v>
      </c>
      <c r="D111" s="413" t="s">
        <v>298</v>
      </c>
      <c r="E111" s="187">
        <v>6</v>
      </c>
      <c r="F111" s="187">
        <v>1</v>
      </c>
      <c r="K111" s="359" t="s">
        <v>267</v>
      </c>
      <c r="L111" s="360"/>
      <c r="M111" s="360"/>
      <c r="N111" s="360"/>
      <c r="O111" s="360" t="s">
        <v>145</v>
      </c>
      <c r="P111" s="360"/>
      <c r="Q111" s="360"/>
      <c r="R111" s="360"/>
      <c r="S111" s="360"/>
      <c r="T111" s="360"/>
      <c r="U111" s="416" t="s">
        <v>298</v>
      </c>
      <c r="V111" s="187">
        <v>3</v>
      </c>
      <c r="W111" s="187">
        <v>1</v>
      </c>
      <c r="X111" s="357"/>
    </row>
    <row r="112" spans="2:24" ht="12.75">
      <c r="B112" s="186" t="s">
        <v>168</v>
      </c>
      <c r="C112" s="356" t="s">
        <v>131</v>
      </c>
      <c r="D112" s="356" t="s">
        <v>298</v>
      </c>
      <c r="E112" s="187">
        <v>6</v>
      </c>
      <c r="F112" s="187">
        <v>2</v>
      </c>
      <c r="K112" s="186" t="s">
        <v>180</v>
      </c>
      <c r="L112" s="357"/>
      <c r="M112" s="357"/>
      <c r="N112" s="357"/>
      <c r="O112" s="356" t="s">
        <v>146</v>
      </c>
      <c r="P112" s="357"/>
      <c r="Q112" s="357"/>
      <c r="R112" s="357"/>
      <c r="S112" s="357"/>
      <c r="T112" s="357"/>
      <c r="U112" s="416" t="s">
        <v>298</v>
      </c>
      <c r="V112" s="187">
        <v>3</v>
      </c>
      <c r="W112" s="187">
        <v>2</v>
      </c>
      <c r="X112" s="357"/>
    </row>
    <row r="113" spans="2:24" ht="12.75">
      <c r="B113" s="358" t="s">
        <v>258</v>
      </c>
      <c r="C113" s="357" t="s">
        <v>247</v>
      </c>
      <c r="D113" s="413" t="s">
        <v>298</v>
      </c>
      <c r="E113" s="187">
        <v>6</v>
      </c>
      <c r="F113" s="187">
        <v>2</v>
      </c>
      <c r="K113" s="359" t="s">
        <v>268</v>
      </c>
      <c r="L113" s="360"/>
      <c r="M113" s="360"/>
      <c r="N113" s="360"/>
      <c r="O113" s="360" t="s">
        <v>146</v>
      </c>
      <c r="P113" s="360"/>
      <c r="Q113" s="360"/>
      <c r="R113" s="360"/>
      <c r="S113" s="360"/>
      <c r="T113" s="360"/>
      <c r="U113" s="416" t="s">
        <v>298</v>
      </c>
      <c r="V113" s="187">
        <v>3</v>
      </c>
      <c r="W113" s="187">
        <v>2</v>
      </c>
      <c r="X113" s="357"/>
    </row>
    <row r="114" spans="2:24" ht="12.75">
      <c r="B114" s="186" t="s">
        <v>169</v>
      </c>
      <c r="C114" s="356" t="s">
        <v>132</v>
      </c>
      <c r="D114" s="356" t="s">
        <v>297</v>
      </c>
      <c r="E114" s="187">
        <v>4</v>
      </c>
      <c r="F114" s="187">
        <v>1</v>
      </c>
      <c r="K114" s="186" t="s">
        <v>181</v>
      </c>
      <c r="L114" s="357"/>
      <c r="M114" s="357"/>
      <c r="N114" s="357"/>
      <c r="O114" s="356" t="s">
        <v>147</v>
      </c>
      <c r="P114" s="357"/>
      <c r="Q114" s="357"/>
      <c r="R114" s="357"/>
      <c r="S114" s="357"/>
      <c r="T114" s="357"/>
      <c r="U114" s="416" t="s">
        <v>298</v>
      </c>
      <c r="V114" s="187">
        <v>2</v>
      </c>
      <c r="W114" s="187">
        <v>2</v>
      </c>
      <c r="X114" s="357"/>
    </row>
    <row r="115" spans="2:24" ht="12.75">
      <c r="B115" s="358" t="s">
        <v>259</v>
      </c>
      <c r="C115" s="357" t="s">
        <v>132</v>
      </c>
      <c r="D115" s="356" t="s">
        <v>297</v>
      </c>
      <c r="E115" s="187">
        <v>4</v>
      </c>
      <c r="F115" s="187">
        <v>1</v>
      </c>
      <c r="K115" s="359" t="s">
        <v>269</v>
      </c>
      <c r="L115" s="360"/>
      <c r="M115" s="360"/>
      <c r="N115" s="360"/>
      <c r="O115" s="360" t="s">
        <v>254</v>
      </c>
      <c r="P115" s="360"/>
      <c r="Q115" s="360"/>
      <c r="R115" s="360"/>
      <c r="S115" s="360"/>
      <c r="T115" s="360"/>
      <c r="U115" s="416" t="s">
        <v>298</v>
      </c>
      <c r="V115" s="187">
        <v>2</v>
      </c>
      <c r="W115" s="187">
        <v>2</v>
      </c>
      <c r="X115" s="357"/>
    </row>
    <row r="116" spans="2:24" ht="12.75">
      <c r="B116" s="186" t="s">
        <v>170</v>
      </c>
      <c r="C116" s="356" t="s">
        <v>133</v>
      </c>
      <c r="D116" s="356" t="s">
        <v>297</v>
      </c>
      <c r="E116" s="187">
        <v>2</v>
      </c>
      <c r="F116" s="187">
        <v>2</v>
      </c>
      <c r="K116" s="186" t="s">
        <v>182</v>
      </c>
      <c r="L116" s="357"/>
      <c r="M116" s="357"/>
      <c r="N116" s="357"/>
      <c r="O116" s="356" t="s">
        <v>148</v>
      </c>
      <c r="P116" s="357"/>
      <c r="Q116" s="357"/>
      <c r="R116" s="357"/>
      <c r="S116" s="357"/>
      <c r="T116" s="357"/>
      <c r="U116" s="416" t="s">
        <v>298</v>
      </c>
      <c r="V116" s="187">
        <v>4</v>
      </c>
      <c r="W116" s="187">
        <v>1</v>
      </c>
      <c r="X116" s="357"/>
    </row>
    <row r="117" spans="2:24" ht="12.75">
      <c r="B117" s="358" t="s">
        <v>260</v>
      </c>
      <c r="C117" s="357" t="s">
        <v>133</v>
      </c>
      <c r="D117" s="356" t="s">
        <v>297</v>
      </c>
      <c r="E117" s="187">
        <v>2</v>
      </c>
      <c r="F117" s="187">
        <v>2</v>
      </c>
      <c r="K117" s="359" t="s">
        <v>289</v>
      </c>
      <c r="L117" s="360"/>
      <c r="M117" s="360"/>
      <c r="N117" s="360"/>
      <c r="O117" s="360" t="s">
        <v>148</v>
      </c>
      <c r="P117" s="360"/>
      <c r="Q117" s="360"/>
      <c r="R117" s="360"/>
      <c r="S117" s="360"/>
      <c r="T117" s="360"/>
      <c r="U117" s="416" t="s">
        <v>298</v>
      </c>
      <c r="V117" s="187">
        <v>4</v>
      </c>
      <c r="W117" s="361">
        <v>1</v>
      </c>
      <c r="X117" s="357"/>
    </row>
    <row r="118" spans="2:24" ht="12.75">
      <c r="B118" s="186" t="s">
        <v>171</v>
      </c>
      <c r="C118" s="356" t="s">
        <v>134</v>
      </c>
      <c r="D118" s="356" t="s">
        <v>297</v>
      </c>
      <c r="E118" s="187">
        <v>4</v>
      </c>
      <c r="F118" s="361">
        <v>1</v>
      </c>
      <c r="K118" s="186" t="s">
        <v>183</v>
      </c>
      <c r="L118" s="357"/>
      <c r="M118" s="357"/>
      <c r="N118" s="357"/>
      <c r="O118" s="356" t="s">
        <v>149</v>
      </c>
      <c r="P118" s="357"/>
      <c r="Q118" s="357"/>
      <c r="R118" s="357"/>
      <c r="S118" s="357"/>
      <c r="T118" s="357"/>
      <c r="U118" s="415" t="s">
        <v>296</v>
      </c>
      <c r="V118" s="187">
        <v>4</v>
      </c>
      <c r="W118" s="361">
        <v>2</v>
      </c>
      <c r="X118" s="357"/>
    </row>
    <row r="119" spans="2:24" ht="12.75">
      <c r="B119" s="358" t="s">
        <v>262</v>
      </c>
      <c r="C119" s="357" t="s">
        <v>134</v>
      </c>
      <c r="D119" s="356" t="s">
        <v>297</v>
      </c>
      <c r="E119" s="187">
        <v>4</v>
      </c>
      <c r="F119" s="361">
        <v>1</v>
      </c>
      <c r="K119" s="359" t="s">
        <v>286</v>
      </c>
      <c r="L119" s="360"/>
      <c r="M119" s="360"/>
      <c r="N119" s="360"/>
      <c r="O119" s="360" t="s">
        <v>252</v>
      </c>
      <c r="P119" s="360"/>
      <c r="Q119" s="360"/>
      <c r="R119" s="360"/>
      <c r="S119" s="360"/>
      <c r="T119" s="360"/>
      <c r="U119" s="416" t="s">
        <v>296</v>
      </c>
      <c r="V119" s="187">
        <v>4</v>
      </c>
      <c r="W119" s="361">
        <v>2</v>
      </c>
      <c r="X119" s="357"/>
    </row>
    <row r="120" spans="2:24" ht="12.75">
      <c r="B120" s="186" t="s">
        <v>172</v>
      </c>
      <c r="C120" s="356" t="s">
        <v>135</v>
      </c>
      <c r="D120" s="356" t="s">
        <v>297</v>
      </c>
      <c r="E120" s="187">
        <v>4</v>
      </c>
      <c r="F120" s="361">
        <v>2</v>
      </c>
      <c r="K120" s="186" t="s">
        <v>184</v>
      </c>
      <c r="L120" s="357"/>
      <c r="M120" s="357"/>
      <c r="N120" s="357"/>
      <c r="O120" s="356" t="s">
        <v>150</v>
      </c>
      <c r="P120" s="357"/>
      <c r="Q120" s="357"/>
      <c r="R120" s="357"/>
      <c r="S120" s="357"/>
      <c r="T120" s="357"/>
      <c r="U120" s="415" t="s">
        <v>298</v>
      </c>
      <c r="V120" s="187">
        <v>4</v>
      </c>
      <c r="W120" s="361">
        <v>1</v>
      </c>
      <c r="X120" s="357"/>
    </row>
    <row r="121" spans="2:24" ht="12.75">
      <c r="B121" s="358" t="s">
        <v>263</v>
      </c>
      <c r="C121" s="357" t="s">
        <v>135</v>
      </c>
      <c r="D121" s="356" t="s">
        <v>297</v>
      </c>
      <c r="E121" s="187">
        <v>4</v>
      </c>
      <c r="F121" s="361">
        <v>2</v>
      </c>
      <c r="K121" s="359" t="s">
        <v>273</v>
      </c>
      <c r="L121" s="360"/>
      <c r="M121" s="360"/>
      <c r="N121" s="360"/>
      <c r="O121" s="360" t="s">
        <v>251</v>
      </c>
      <c r="P121" s="360"/>
      <c r="Q121" s="360"/>
      <c r="R121" s="360"/>
      <c r="S121" s="360"/>
      <c r="T121" s="360"/>
      <c r="U121" s="416" t="s">
        <v>298</v>
      </c>
      <c r="V121" s="187">
        <v>4</v>
      </c>
      <c r="W121" s="361">
        <v>1</v>
      </c>
      <c r="X121" s="357"/>
    </row>
    <row r="122" spans="2:24" ht="12.75">
      <c r="B122" s="186" t="s">
        <v>173</v>
      </c>
      <c r="C122" s="356" t="s">
        <v>136</v>
      </c>
      <c r="D122" s="356" t="s">
        <v>297</v>
      </c>
      <c r="E122" s="187">
        <v>6</v>
      </c>
      <c r="F122" s="361">
        <v>1</v>
      </c>
      <c r="K122" s="186" t="s">
        <v>185</v>
      </c>
      <c r="L122" s="357"/>
      <c r="M122" s="357"/>
      <c r="N122" s="357"/>
      <c r="O122" s="356" t="s">
        <v>151</v>
      </c>
      <c r="P122" s="357"/>
      <c r="Q122" s="357"/>
      <c r="R122" s="357"/>
      <c r="S122" s="357"/>
      <c r="T122" s="357"/>
      <c r="U122" s="415" t="s">
        <v>298</v>
      </c>
      <c r="V122" s="187">
        <v>5</v>
      </c>
      <c r="W122" s="361">
        <v>1</v>
      </c>
      <c r="X122" s="357"/>
    </row>
    <row r="123" spans="2:24" ht="12.75">
      <c r="B123" s="358" t="s">
        <v>264</v>
      </c>
      <c r="C123" s="357" t="s">
        <v>136</v>
      </c>
      <c r="D123" s="356" t="s">
        <v>297</v>
      </c>
      <c r="E123" s="187">
        <v>6</v>
      </c>
      <c r="F123" s="187">
        <v>1</v>
      </c>
      <c r="K123" s="359" t="s">
        <v>285</v>
      </c>
      <c r="L123" s="360"/>
      <c r="M123" s="360"/>
      <c r="N123" s="360"/>
      <c r="O123" s="360" t="s">
        <v>151</v>
      </c>
      <c r="P123" s="360"/>
      <c r="Q123" s="360"/>
      <c r="R123" s="360"/>
      <c r="S123" s="360"/>
      <c r="T123" s="360"/>
      <c r="U123" s="416" t="s">
        <v>298</v>
      </c>
      <c r="V123" s="187">
        <v>5</v>
      </c>
      <c r="W123" s="361">
        <v>1</v>
      </c>
      <c r="X123" s="357"/>
    </row>
    <row r="124" spans="2:24" ht="12.75">
      <c r="B124" s="188"/>
      <c r="C124" s="189" t="s">
        <v>137</v>
      </c>
      <c r="D124" s="189"/>
      <c r="E124" s="190"/>
      <c r="F124" s="190"/>
      <c r="K124" s="362" t="s">
        <v>186</v>
      </c>
      <c r="L124" s="360"/>
      <c r="M124" s="360"/>
      <c r="N124" s="360"/>
      <c r="O124" s="356" t="s">
        <v>6</v>
      </c>
      <c r="P124" s="360"/>
      <c r="Q124" s="360"/>
      <c r="R124" s="360"/>
      <c r="S124" s="360"/>
      <c r="T124" s="360"/>
      <c r="U124" s="416" t="s">
        <v>296</v>
      </c>
      <c r="V124" s="187">
        <v>4</v>
      </c>
      <c r="W124" s="361">
        <v>1</v>
      </c>
      <c r="X124" s="357"/>
    </row>
    <row r="125" spans="2:24" ht="12.75">
      <c r="B125" s="186" t="s">
        <v>198</v>
      </c>
      <c r="C125" s="356" t="s">
        <v>138</v>
      </c>
      <c r="D125" s="356" t="s">
        <v>306</v>
      </c>
      <c r="E125" s="187">
        <v>2</v>
      </c>
      <c r="F125" s="187">
        <v>1</v>
      </c>
      <c r="K125" s="359" t="s">
        <v>316</v>
      </c>
      <c r="L125" s="360"/>
      <c r="M125" s="360"/>
      <c r="N125" s="360"/>
      <c r="O125" s="360" t="s">
        <v>6</v>
      </c>
      <c r="P125" s="360"/>
      <c r="Q125" s="360"/>
      <c r="R125" s="360"/>
      <c r="S125" s="360"/>
      <c r="T125" s="360"/>
      <c r="U125" s="416" t="s">
        <v>296</v>
      </c>
      <c r="V125" s="187">
        <v>4</v>
      </c>
      <c r="W125" s="187">
        <v>1</v>
      </c>
      <c r="X125" s="357"/>
    </row>
    <row r="126" spans="2:24" ht="12.75">
      <c r="B126" s="414" t="s">
        <v>276</v>
      </c>
      <c r="C126" s="357" t="s">
        <v>255</v>
      </c>
      <c r="D126" s="413" t="s">
        <v>306</v>
      </c>
      <c r="E126" s="187">
        <v>2</v>
      </c>
      <c r="F126" s="187">
        <v>1</v>
      </c>
      <c r="K126" s="362" t="s">
        <v>187</v>
      </c>
      <c r="L126" s="360"/>
      <c r="M126" s="360"/>
      <c r="N126" s="360"/>
      <c r="O126" s="356" t="s">
        <v>152</v>
      </c>
      <c r="P126" s="360"/>
      <c r="Q126" s="360"/>
      <c r="R126" s="360"/>
      <c r="S126" s="360"/>
      <c r="T126" s="360"/>
      <c r="U126" s="416" t="s">
        <v>296</v>
      </c>
      <c r="V126" s="187">
        <v>3</v>
      </c>
      <c r="W126" s="361">
        <v>2</v>
      </c>
      <c r="X126" s="357"/>
    </row>
    <row r="127" spans="2:24" ht="12.75">
      <c r="B127" s="186" t="s">
        <v>199</v>
      </c>
      <c r="C127" s="356" t="s">
        <v>139</v>
      </c>
      <c r="D127" s="356" t="s">
        <v>306</v>
      </c>
      <c r="E127" s="187">
        <v>2</v>
      </c>
      <c r="F127" s="187">
        <v>2</v>
      </c>
      <c r="K127" s="359" t="s">
        <v>287</v>
      </c>
      <c r="L127" s="360"/>
      <c r="M127" s="360"/>
      <c r="N127" s="360"/>
      <c r="O127" s="360" t="s">
        <v>152</v>
      </c>
      <c r="P127" s="360"/>
      <c r="Q127" s="360"/>
      <c r="R127" s="360"/>
      <c r="S127" s="360"/>
      <c r="T127" s="360"/>
      <c r="U127" s="416" t="s">
        <v>296</v>
      </c>
      <c r="V127" s="187">
        <v>3</v>
      </c>
      <c r="W127" s="187">
        <v>2</v>
      </c>
      <c r="X127" s="357"/>
    </row>
    <row r="128" spans="2:24" ht="12.75">
      <c r="B128" s="414" t="s">
        <v>277</v>
      </c>
      <c r="C128" s="357" t="s">
        <v>256</v>
      </c>
      <c r="D128" s="413" t="s">
        <v>306</v>
      </c>
      <c r="E128" s="187">
        <v>2</v>
      </c>
      <c r="F128" s="187">
        <v>2</v>
      </c>
      <c r="K128" s="363"/>
      <c r="L128" s="364"/>
      <c r="M128" s="364"/>
      <c r="N128" s="364"/>
      <c r="O128" s="365" t="s">
        <v>153</v>
      </c>
      <c r="P128" s="364"/>
      <c r="Q128" s="364"/>
      <c r="R128" s="364"/>
      <c r="S128" s="364"/>
      <c r="T128" s="364"/>
      <c r="U128" s="417"/>
      <c r="V128" s="190"/>
      <c r="W128" s="190"/>
      <c r="X128" s="355"/>
    </row>
    <row r="129" spans="2:24" ht="12.75">
      <c r="B129" s="186" t="s">
        <v>174</v>
      </c>
      <c r="C129" s="356" t="s">
        <v>140</v>
      </c>
      <c r="D129" s="356" t="s">
        <v>298</v>
      </c>
      <c r="E129" s="187">
        <v>2</v>
      </c>
      <c r="F129" s="361">
        <v>2</v>
      </c>
      <c r="K129" s="362" t="s">
        <v>188</v>
      </c>
      <c r="L129" s="360"/>
      <c r="M129" s="360"/>
      <c r="N129" s="360"/>
      <c r="O129" s="356" t="s">
        <v>154</v>
      </c>
      <c r="P129" s="360"/>
      <c r="Q129" s="360"/>
      <c r="R129" s="360"/>
      <c r="S129" s="360"/>
      <c r="T129" s="360"/>
      <c r="U129" s="416" t="s">
        <v>298</v>
      </c>
      <c r="V129" s="187">
        <v>3</v>
      </c>
      <c r="W129" s="187">
        <v>1</v>
      </c>
      <c r="X129" s="357"/>
    </row>
    <row r="130" spans="2:24" ht="12.75">
      <c r="B130" s="358" t="s">
        <v>278</v>
      </c>
      <c r="C130" s="357" t="s">
        <v>140</v>
      </c>
      <c r="D130" s="413" t="s">
        <v>298</v>
      </c>
      <c r="E130" s="187">
        <v>2</v>
      </c>
      <c r="F130" s="187">
        <v>2</v>
      </c>
      <c r="K130" s="359" t="s">
        <v>261</v>
      </c>
      <c r="L130" s="360"/>
      <c r="M130" s="360"/>
      <c r="N130" s="360"/>
      <c r="O130" s="360" t="s">
        <v>154</v>
      </c>
      <c r="P130" s="360"/>
      <c r="Q130" s="360"/>
      <c r="R130" s="360"/>
      <c r="S130" s="360"/>
      <c r="T130" s="360"/>
      <c r="U130" s="416" t="s">
        <v>298</v>
      </c>
      <c r="V130" s="187">
        <v>3</v>
      </c>
      <c r="W130" s="187">
        <v>1</v>
      </c>
      <c r="X130" s="357"/>
    </row>
    <row r="131" spans="2:24" ht="12.75">
      <c r="B131" s="186" t="s">
        <v>175</v>
      </c>
      <c r="C131" s="356" t="s">
        <v>141</v>
      </c>
      <c r="D131" s="356" t="s">
        <v>307</v>
      </c>
      <c r="E131" s="187">
        <v>2</v>
      </c>
      <c r="F131" s="195">
        <v>1</v>
      </c>
      <c r="K131" s="362" t="s">
        <v>189</v>
      </c>
      <c r="L131" s="360"/>
      <c r="M131" s="360"/>
      <c r="N131" s="360"/>
      <c r="O131" s="356" t="s">
        <v>155</v>
      </c>
      <c r="P131" s="360"/>
      <c r="Q131" s="360"/>
      <c r="R131" s="360"/>
      <c r="S131" s="360"/>
      <c r="T131" s="360"/>
      <c r="U131" s="416" t="s">
        <v>299</v>
      </c>
      <c r="V131" s="187">
        <v>6</v>
      </c>
      <c r="W131" s="187">
        <v>1</v>
      </c>
      <c r="X131" s="357"/>
    </row>
    <row r="132" spans="2:24" ht="12.75">
      <c r="B132" s="414" t="s">
        <v>280</v>
      </c>
      <c r="C132" s="357" t="s">
        <v>141</v>
      </c>
      <c r="D132" s="413" t="s">
        <v>307</v>
      </c>
      <c r="E132" s="187">
        <v>2</v>
      </c>
      <c r="F132" s="187">
        <v>2</v>
      </c>
      <c r="K132" s="359" t="s">
        <v>266</v>
      </c>
      <c r="L132" s="360"/>
      <c r="M132" s="360"/>
      <c r="N132" s="360"/>
      <c r="O132" s="360" t="s">
        <v>155</v>
      </c>
      <c r="P132" s="360"/>
      <c r="Q132" s="360"/>
      <c r="R132" s="360"/>
      <c r="S132" s="360"/>
      <c r="T132" s="360"/>
      <c r="U132" s="416" t="s">
        <v>299</v>
      </c>
      <c r="V132" s="187">
        <v>6</v>
      </c>
      <c r="W132" s="187">
        <v>1</v>
      </c>
      <c r="X132" s="357"/>
    </row>
    <row r="133" spans="2:24" ht="12.75">
      <c r="B133" s="186" t="s">
        <v>176</v>
      </c>
      <c r="C133" s="356" t="s">
        <v>142</v>
      </c>
      <c r="D133" s="356" t="s">
        <v>297</v>
      </c>
      <c r="E133" s="187">
        <v>2</v>
      </c>
      <c r="F133" s="187">
        <v>1</v>
      </c>
      <c r="K133" s="362" t="s">
        <v>190</v>
      </c>
      <c r="L133" s="360"/>
      <c r="M133" s="360"/>
      <c r="N133" s="360"/>
      <c r="O133" s="356" t="s">
        <v>156</v>
      </c>
      <c r="P133" s="360"/>
      <c r="Q133" s="360"/>
      <c r="R133" s="360"/>
      <c r="S133" s="360"/>
      <c r="T133" s="360"/>
      <c r="U133" s="416" t="s">
        <v>298</v>
      </c>
      <c r="V133" s="187">
        <v>3</v>
      </c>
      <c r="W133" s="187">
        <v>1</v>
      </c>
      <c r="X133" s="357"/>
    </row>
    <row r="134" spans="2:24" ht="12.75">
      <c r="B134" s="358" t="s">
        <v>281</v>
      </c>
      <c r="C134" s="357" t="s">
        <v>142</v>
      </c>
      <c r="D134" s="413" t="s">
        <v>297</v>
      </c>
      <c r="E134" s="187">
        <v>2</v>
      </c>
      <c r="F134" s="187">
        <v>1</v>
      </c>
      <c r="K134" s="359" t="s">
        <v>279</v>
      </c>
      <c r="L134" s="360"/>
      <c r="M134" s="360"/>
      <c r="N134" s="360"/>
      <c r="O134" s="360" t="s">
        <v>156</v>
      </c>
      <c r="P134" s="360"/>
      <c r="Q134" s="360"/>
      <c r="R134" s="360"/>
      <c r="S134" s="360"/>
      <c r="T134" s="360"/>
      <c r="U134" s="416" t="s">
        <v>298</v>
      </c>
      <c r="V134" s="187">
        <v>3</v>
      </c>
      <c r="W134" s="187">
        <v>1</v>
      </c>
      <c r="X134" s="357"/>
    </row>
    <row r="135" spans="2:24" ht="12.75">
      <c r="B135" s="186" t="s">
        <v>177</v>
      </c>
      <c r="C135" s="356" t="s">
        <v>253</v>
      </c>
      <c r="D135" s="356" t="s">
        <v>297</v>
      </c>
      <c r="E135" s="187">
        <v>3</v>
      </c>
      <c r="F135" s="187">
        <v>1</v>
      </c>
      <c r="K135" s="362" t="s">
        <v>191</v>
      </c>
      <c r="L135" s="360"/>
      <c r="M135" s="360"/>
      <c r="N135" s="360"/>
      <c r="O135" s="356" t="s">
        <v>157</v>
      </c>
      <c r="P135" s="360"/>
      <c r="Q135" s="360"/>
      <c r="R135" s="360"/>
      <c r="S135" s="360"/>
      <c r="T135" s="360"/>
      <c r="U135" s="416" t="s">
        <v>297</v>
      </c>
      <c r="V135" s="187">
        <v>4</v>
      </c>
      <c r="W135" s="361">
        <v>2</v>
      </c>
      <c r="X135" s="357"/>
    </row>
    <row r="136" spans="2:24" ht="12.75">
      <c r="B136" s="358" t="s">
        <v>275</v>
      </c>
      <c r="C136" s="357" t="s">
        <v>253</v>
      </c>
      <c r="D136" s="413" t="s">
        <v>297</v>
      </c>
      <c r="E136" s="187">
        <v>3</v>
      </c>
      <c r="F136" s="187">
        <v>1</v>
      </c>
      <c r="K136" s="359" t="s">
        <v>282</v>
      </c>
      <c r="L136" s="360"/>
      <c r="M136" s="360"/>
      <c r="N136" s="360"/>
      <c r="O136" s="360" t="s">
        <v>292</v>
      </c>
      <c r="P136" s="360"/>
      <c r="Q136" s="360"/>
      <c r="R136" s="360"/>
      <c r="S136" s="360"/>
      <c r="T136" s="360"/>
      <c r="U136" s="416" t="s">
        <v>297</v>
      </c>
      <c r="V136" s="187">
        <v>4</v>
      </c>
      <c r="W136" s="361">
        <v>2</v>
      </c>
      <c r="X136" s="357"/>
    </row>
    <row r="137" spans="2:24" ht="12.75">
      <c r="B137" s="310"/>
      <c r="K137" s="362" t="s">
        <v>192</v>
      </c>
      <c r="L137" s="360"/>
      <c r="M137" s="360"/>
      <c r="N137" s="360"/>
      <c r="O137" s="366" t="s">
        <v>158</v>
      </c>
      <c r="P137" s="360"/>
      <c r="Q137" s="360"/>
      <c r="R137" s="360"/>
      <c r="S137" s="360"/>
      <c r="T137" s="360"/>
      <c r="U137" s="416" t="s">
        <v>297</v>
      </c>
      <c r="V137" s="187">
        <v>4</v>
      </c>
      <c r="W137" s="361">
        <v>1</v>
      </c>
      <c r="X137" s="357"/>
    </row>
    <row r="138" spans="2:24" ht="12.75">
      <c r="B138" s="310"/>
      <c r="K138" s="359" t="s">
        <v>283</v>
      </c>
      <c r="L138" s="360"/>
      <c r="M138" s="360"/>
      <c r="N138" s="360"/>
      <c r="O138" s="360" t="s">
        <v>294</v>
      </c>
      <c r="P138" s="360"/>
      <c r="Q138" s="360"/>
      <c r="R138" s="360"/>
      <c r="S138" s="360"/>
      <c r="T138" s="360"/>
      <c r="U138" s="416" t="s">
        <v>297</v>
      </c>
      <c r="V138" s="187">
        <v>4</v>
      </c>
      <c r="W138" s="361">
        <v>1</v>
      </c>
      <c r="X138" s="357"/>
    </row>
    <row r="139" spans="2:24" ht="12.75">
      <c r="B139" s="310"/>
      <c r="K139" s="362" t="s">
        <v>193</v>
      </c>
      <c r="L139" s="360"/>
      <c r="M139" s="360"/>
      <c r="N139" s="360"/>
      <c r="O139" s="356" t="s">
        <v>159</v>
      </c>
      <c r="P139" s="360"/>
      <c r="Q139" s="360"/>
      <c r="R139" s="360"/>
      <c r="S139" s="360"/>
      <c r="T139" s="360"/>
      <c r="U139" s="416" t="s">
        <v>297</v>
      </c>
      <c r="V139" s="187">
        <v>5</v>
      </c>
      <c r="W139" s="361">
        <v>2</v>
      </c>
      <c r="X139" s="357"/>
    </row>
    <row r="140" spans="2:24" ht="12.75">
      <c r="B140" s="310"/>
      <c r="E140" s="367"/>
      <c r="K140" s="359" t="s">
        <v>284</v>
      </c>
      <c r="L140" s="360"/>
      <c r="M140" s="360"/>
      <c r="N140" s="360"/>
      <c r="O140" s="360" t="s">
        <v>293</v>
      </c>
      <c r="P140" s="360"/>
      <c r="Q140" s="360"/>
      <c r="R140" s="360"/>
      <c r="S140" s="360"/>
      <c r="T140" s="360"/>
      <c r="U140" s="416" t="s">
        <v>297</v>
      </c>
      <c r="V140" s="187">
        <v>5</v>
      </c>
      <c r="W140" s="361">
        <v>2</v>
      </c>
      <c r="X140" s="357"/>
    </row>
    <row r="141" spans="2:24" ht="12.75">
      <c r="B141"/>
      <c r="K141" s="362" t="s">
        <v>194</v>
      </c>
      <c r="L141" s="360"/>
      <c r="M141" s="360"/>
      <c r="N141" s="360"/>
      <c r="O141" s="356" t="s">
        <v>160</v>
      </c>
      <c r="P141" s="360"/>
      <c r="Q141" s="360"/>
      <c r="R141" s="360"/>
      <c r="S141" s="360"/>
      <c r="T141" s="360"/>
      <c r="U141" s="416" t="s">
        <v>298</v>
      </c>
      <c r="V141" s="187">
        <v>4</v>
      </c>
      <c r="W141" s="361">
        <v>1</v>
      </c>
      <c r="X141" s="357"/>
    </row>
    <row r="142" spans="2:24" ht="12.75">
      <c r="B142"/>
      <c r="K142" s="359" t="s">
        <v>270</v>
      </c>
      <c r="L142" s="360"/>
      <c r="M142" s="360"/>
      <c r="N142" s="360"/>
      <c r="O142" s="360" t="s">
        <v>290</v>
      </c>
      <c r="P142" s="360"/>
      <c r="Q142" s="360"/>
      <c r="R142" s="360"/>
      <c r="S142" s="360"/>
      <c r="T142" s="360"/>
      <c r="U142" s="416" t="s">
        <v>298</v>
      </c>
      <c r="V142" s="187">
        <v>4</v>
      </c>
      <c r="W142" s="361">
        <v>1</v>
      </c>
      <c r="X142" s="357"/>
    </row>
    <row r="143" spans="2:24" ht="12.75">
      <c r="B143"/>
      <c r="K143" s="362" t="s">
        <v>195</v>
      </c>
      <c r="L143" s="360"/>
      <c r="M143" s="360"/>
      <c r="N143" s="360"/>
      <c r="O143" s="356" t="s">
        <v>161</v>
      </c>
      <c r="P143" s="360"/>
      <c r="Q143" s="360"/>
      <c r="R143" s="360"/>
      <c r="S143" s="360"/>
      <c r="T143" s="360"/>
      <c r="U143" s="416" t="s">
        <v>299</v>
      </c>
      <c r="V143" s="187">
        <v>4</v>
      </c>
      <c r="W143" s="361">
        <v>2</v>
      </c>
      <c r="X143" s="357"/>
    </row>
    <row r="144" spans="2:24" ht="12.75">
      <c r="B144"/>
      <c r="K144" s="359" t="s">
        <v>271</v>
      </c>
      <c r="L144" s="360"/>
      <c r="M144" s="360"/>
      <c r="N144" s="360"/>
      <c r="O144" s="360" t="s">
        <v>161</v>
      </c>
      <c r="P144" s="360"/>
      <c r="Q144" s="360"/>
      <c r="R144" s="360"/>
      <c r="S144" s="360"/>
      <c r="T144" s="360"/>
      <c r="U144" s="416" t="s">
        <v>299</v>
      </c>
      <c r="V144" s="187">
        <v>4</v>
      </c>
      <c r="W144" s="361">
        <v>2</v>
      </c>
      <c r="X144" s="357"/>
    </row>
    <row r="145" spans="2:24" ht="12.75">
      <c r="B145"/>
      <c r="K145" s="362" t="s">
        <v>196</v>
      </c>
      <c r="L145" s="360"/>
      <c r="M145" s="360"/>
      <c r="N145" s="360"/>
      <c r="O145" s="356" t="s">
        <v>162</v>
      </c>
      <c r="P145" s="360"/>
      <c r="Q145" s="360"/>
      <c r="R145" s="360"/>
      <c r="S145" s="360"/>
      <c r="T145" s="360"/>
      <c r="U145" s="416" t="s">
        <v>299</v>
      </c>
      <c r="V145" s="187">
        <v>3</v>
      </c>
      <c r="W145" s="361">
        <v>1</v>
      </c>
      <c r="X145" s="357"/>
    </row>
    <row r="146" spans="2:24" ht="12.75">
      <c r="B146"/>
      <c r="K146" s="359" t="s">
        <v>272</v>
      </c>
      <c r="L146" s="360"/>
      <c r="M146" s="360"/>
      <c r="N146" s="360"/>
      <c r="O146" s="360" t="s">
        <v>162</v>
      </c>
      <c r="P146" s="360"/>
      <c r="Q146" s="360"/>
      <c r="R146" s="360"/>
      <c r="S146" s="360"/>
      <c r="T146" s="360"/>
      <c r="U146" s="416" t="s">
        <v>299</v>
      </c>
      <c r="V146" s="187">
        <v>3</v>
      </c>
      <c r="W146" s="361">
        <v>1</v>
      </c>
      <c r="X146" s="357"/>
    </row>
    <row r="147" spans="2:24" ht="12.75">
      <c r="B147"/>
      <c r="K147" s="362" t="s">
        <v>205</v>
      </c>
      <c r="L147" s="360"/>
      <c r="M147" s="360"/>
      <c r="N147" s="360"/>
      <c r="O147" s="356" t="s">
        <v>163</v>
      </c>
      <c r="P147" s="360"/>
      <c r="Q147" s="360"/>
      <c r="R147" s="360"/>
      <c r="S147" s="360"/>
      <c r="T147" s="360"/>
      <c r="U147" s="416" t="s">
        <v>296</v>
      </c>
      <c r="V147" s="187">
        <v>3</v>
      </c>
      <c r="W147" s="361">
        <v>2</v>
      </c>
      <c r="X147" s="357"/>
    </row>
    <row r="148" spans="2:24" ht="12.75">
      <c r="B148"/>
      <c r="K148" s="359" t="s">
        <v>288</v>
      </c>
      <c r="L148" s="360"/>
      <c r="M148" s="360"/>
      <c r="N148" s="360"/>
      <c r="O148" s="360" t="s">
        <v>250</v>
      </c>
      <c r="P148" s="360"/>
      <c r="Q148" s="360"/>
      <c r="R148" s="360"/>
      <c r="S148" s="360"/>
      <c r="T148" s="360"/>
      <c r="U148" s="416" t="s">
        <v>296</v>
      </c>
      <c r="V148" s="187">
        <v>3</v>
      </c>
      <c r="W148" s="361">
        <v>2</v>
      </c>
      <c r="X148" s="357"/>
    </row>
    <row r="149" spans="2:24" ht="12.75">
      <c r="B149"/>
      <c r="K149" s="362" t="s">
        <v>197</v>
      </c>
      <c r="L149" s="360"/>
      <c r="M149" s="360"/>
      <c r="N149" s="360"/>
      <c r="O149" s="356" t="s">
        <v>164</v>
      </c>
      <c r="P149" s="360"/>
      <c r="Q149" s="360"/>
      <c r="R149" s="360"/>
      <c r="S149" s="360"/>
      <c r="T149" s="360"/>
      <c r="U149" s="416" t="s">
        <v>307</v>
      </c>
      <c r="V149" s="368">
        <v>5</v>
      </c>
      <c r="W149" s="361">
        <v>1</v>
      </c>
      <c r="X149" s="357"/>
    </row>
    <row r="150" spans="2:24" ht="12.75">
      <c r="B150"/>
      <c r="K150" s="359" t="s">
        <v>274</v>
      </c>
      <c r="L150" s="360"/>
      <c r="M150" s="360"/>
      <c r="N150" s="360"/>
      <c r="O150" s="360" t="s">
        <v>249</v>
      </c>
      <c r="P150" s="360"/>
      <c r="Q150" s="360"/>
      <c r="R150" s="360"/>
      <c r="S150" s="360"/>
      <c r="T150" s="360"/>
      <c r="U150" s="416" t="s">
        <v>307</v>
      </c>
      <c r="V150" s="368">
        <v>4</v>
      </c>
      <c r="W150" s="187">
        <v>1</v>
      </c>
      <c r="X150" s="357"/>
    </row>
    <row r="151" spans="2:24" ht="12.75">
      <c r="B151"/>
      <c r="K151" s="362" t="s">
        <v>315</v>
      </c>
      <c r="L151" s="360"/>
      <c r="M151" s="360"/>
      <c r="N151" s="360"/>
      <c r="O151" s="356" t="s">
        <v>50</v>
      </c>
      <c r="P151" s="360"/>
      <c r="Q151" s="360"/>
      <c r="R151" s="360"/>
      <c r="S151" s="360"/>
      <c r="T151" s="360"/>
      <c r="U151" s="416" t="s">
        <v>296</v>
      </c>
      <c r="V151" s="187">
        <v>3</v>
      </c>
      <c r="W151" s="187">
        <v>1</v>
      </c>
      <c r="X151" s="357"/>
    </row>
    <row r="152" spans="2:24" ht="12.75">
      <c r="B152"/>
      <c r="K152" s="359" t="s">
        <v>314</v>
      </c>
      <c r="L152" s="360"/>
      <c r="M152" s="360"/>
      <c r="N152" s="360"/>
      <c r="O152" s="360" t="s">
        <v>50</v>
      </c>
      <c r="P152" s="360"/>
      <c r="Q152" s="360"/>
      <c r="R152" s="360"/>
      <c r="S152" s="360"/>
      <c r="T152" s="360"/>
      <c r="U152" s="416" t="s">
        <v>296</v>
      </c>
      <c r="V152" s="187">
        <v>3</v>
      </c>
      <c r="W152" s="187">
        <v>1</v>
      </c>
      <c r="X152" s="357"/>
    </row>
  </sheetData>
  <sheetProtection/>
  <mergeCells count="13">
    <mergeCell ref="A6:Y6"/>
    <mergeCell ref="A7:C7"/>
    <mergeCell ref="E7:X7"/>
    <mergeCell ref="A8:A9"/>
    <mergeCell ref="B8:B9"/>
    <mergeCell ref="C8:C9"/>
    <mergeCell ref="E8:I8"/>
    <mergeCell ref="J8:N8"/>
    <mergeCell ref="O8:S8"/>
    <mergeCell ref="T8:X8"/>
    <mergeCell ref="E91:F91"/>
    <mergeCell ref="E92:F92"/>
    <mergeCell ref="E90:F9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2019-04-04T11:15:51Z</cp:lastPrinted>
  <dcterms:created xsi:type="dcterms:W3CDTF">2007-10-29T15:12:22Z</dcterms:created>
  <dcterms:modified xsi:type="dcterms:W3CDTF">2021-07-13T00:26:32Z</dcterms:modified>
  <cp:category/>
  <cp:version/>
  <cp:contentType/>
  <cp:contentStatus/>
</cp:coreProperties>
</file>