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260" tabRatio="762" activeTab="0"/>
  </bookViews>
  <sheets>
    <sheet name="tanári" sheetId="1" r:id="rId1"/>
  </sheets>
  <definedNames/>
  <calcPr fullCalcOnLoad="1"/>
</workbook>
</file>

<file path=xl/sharedStrings.xml><?xml version="1.0" encoding="utf-8"?>
<sst xmlns="http://schemas.openxmlformats.org/spreadsheetml/2006/main" count="783" uniqueCount="273">
  <si>
    <t>Össz. óra</t>
  </si>
  <si>
    <t>Kredit pont</t>
  </si>
  <si>
    <t>Félévi óraszám, számonkérés módja, kreditpont</t>
  </si>
  <si>
    <t>gy</t>
  </si>
  <si>
    <t>la</t>
  </si>
  <si>
    <t>kö</t>
  </si>
  <si>
    <t>Szakdolgozat</t>
  </si>
  <si>
    <t>1.</t>
  </si>
  <si>
    <t>2.</t>
  </si>
  <si>
    <t>3.</t>
  </si>
  <si>
    <t>4.</t>
  </si>
  <si>
    <t>5.</t>
  </si>
  <si>
    <t>6.</t>
  </si>
  <si>
    <t>7.</t>
  </si>
  <si>
    <t>Kód</t>
  </si>
  <si>
    <t>Tantárgyak</t>
  </si>
  <si>
    <t>Előtanulmányok</t>
  </si>
  <si>
    <t>ea</t>
  </si>
  <si>
    <t>kr</t>
  </si>
  <si>
    <t>v</t>
  </si>
  <si>
    <t>Összes kreditpont:</t>
  </si>
  <si>
    <t>Vizsga - összesen:</t>
  </si>
  <si>
    <t>Évközi jegy - összesen:</t>
  </si>
  <si>
    <t>Tanulásmódszertan</t>
  </si>
  <si>
    <t>é</t>
  </si>
  <si>
    <t>Szakképzés-pedagógia</t>
  </si>
  <si>
    <t>II. Tanári felkészítés - pedagógiai és pszichológiai tárgyak</t>
  </si>
  <si>
    <t>III. Tanári felkészítés - szakmódszertani tárgyak</t>
  </si>
  <si>
    <t>IV. Egyéni, összefüggő iskolai gyakorlatok</t>
  </si>
  <si>
    <t>VI. Szakdolgozat</t>
  </si>
  <si>
    <t>Pszichológia</t>
  </si>
  <si>
    <t>Személyiségfejlesztés</t>
  </si>
  <si>
    <t>Neveléstan</t>
  </si>
  <si>
    <t>Didaktika és oktatásszervezés</t>
  </si>
  <si>
    <t>Oktatástechnológia és elektronikus tanulás</t>
  </si>
  <si>
    <t>Kutatásmódszertan és minőségbiztosítás</t>
  </si>
  <si>
    <t>Speciális nevelési területek és nemzetiségi pedagógia</t>
  </si>
  <si>
    <t>Összefüggő iskolai gyakorlat I.</t>
  </si>
  <si>
    <t>Pedagógiai szeminárium I.</t>
  </si>
  <si>
    <t>Portfólió</t>
  </si>
  <si>
    <t>Összefüggő iskolai gyakorlat II.</t>
  </si>
  <si>
    <t>Pedagógiai szeminárium II.</t>
  </si>
  <si>
    <t>Szakmódszertan I.</t>
  </si>
  <si>
    <t>Szakmódszertan II.</t>
  </si>
  <si>
    <t>Szakmódszertan III.</t>
  </si>
  <si>
    <t>Szakmódszertani iskolai gyakorlat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</si>
  <si>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</si>
  <si>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</si>
  <si>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</si>
  <si>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</si>
  <si>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</si>
  <si>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</si>
  <si>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</si>
  <si>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</si>
  <si>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</si>
  <si>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</si>
  <si>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</si>
  <si>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</si>
  <si>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</si>
  <si>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</si>
  <si>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</si>
  <si>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</si>
  <si>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Polgári és biztonságvédelmi szakmacsoportos ismeretek</t>
  </si>
  <si>
    <t>Összes tantervi óra:</t>
  </si>
  <si>
    <t>Félévenkénti óraszám - összesen:</t>
  </si>
  <si>
    <t>24.</t>
  </si>
  <si>
    <t>Szabadon választható I.</t>
  </si>
  <si>
    <t>Szabadon választható II.</t>
  </si>
  <si>
    <t>Felzárkóztatás és tehetséggondozás</t>
  </si>
  <si>
    <t>Oktatás- és szakképzéstörténet</t>
  </si>
  <si>
    <t>Közösségi pedagógiai gyakorlat és tanári kommunikáció</t>
  </si>
  <si>
    <t>Felnőttek szakképzése és gazdaság</t>
  </si>
  <si>
    <t>Záróvizsga tárgykörök:</t>
  </si>
  <si>
    <t>Szakmódszertan I-III.</t>
  </si>
  <si>
    <t>A biztonságtechnika elektronikája</t>
  </si>
  <si>
    <t>* Szakiránynak megfelelő MSc végzettség esetén a szakterületi ismeretek teljesítettnek tekinthetők.</t>
  </si>
  <si>
    <t>V. Szabadon választható tárgyak</t>
  </si>
  <si>
    <t>I. Szakterületi tárgyak*</t>
  </si>
  <si>
    <t>Szabadon választható tárgyak:</t>
  </si>
  <si>
    <t>TMXPS11MLE</t>
  </si>
  <si>
    <t>TMXPS12MLE</t>
  </si>
  <si>
    <t>TMXSF11MLE</t>
  </si>
  <si>
    <t>TMXNT12MLE</t>
  </si>
  <si>
    <t>TMXDI12MLE</t>
  </si>
  <si>
    <t>TMXPT11MLE</t>
  </si>
  <si>
    <t>TMXOE11MLE</t>
  </si>
  <si>
    <t>TMXKM12MLE</t>
  </si>
  <si>
    <t>TMXSG11MLE</t>
  </si>
  <si>
    <t>TMXSN11MLE</t>
  </si>
  <si>
    <t>TMXSM55MLE</t>
  </si>
  <si>
    <t>TMXSM44MLE</t>
  </si>
  <si>
    <t>TMXSP11MLE</t>
  </si>
  <si>
    <t>TMXSI11MLE</t>
  </si>
  <si>
    <t>TMXSM66MLE</t>
  </si>
  <si>
    <t>TMXOG11MLE</t>
  </si>
  <si>
    <t>TMXOG22MLE</t>
  </si>
  <si>
    <t>TMXPS22MLE</t>
  </si>
  <si>
    <t>TMXPF11MLE</t>
  </si>
  <si>
    <t>TMDSD11MLE</t>
  </si>
  <si>
    <t>TMVFP11MLE</t>
  </si>
  <si>
    <t>TMVTM11MLE</t>
  </si>
  <si>
    <t>TMVST12MLE</t>
  </si>
  <si>
    <t>BBXBE12MLE</t>
  </si>
  <si>
    <t>Belépési feltétel: a szakiránynak megfelelő BSc, vagy azzal egyenértékű diploma</t>
  </si>
  <si>
    <t>Óbudai Egyetem</t>
  </si>
  <si>
    <t>Bánki Donát Gépész és Biztonságtechnikai Mérnöki Kar</t>
  </si>
  <si>
    <t>mintatanterv</t>
  </si>
  <si>
    <t>zárójeles tárgykódok kizárólag kreditátviteli kérelemhez !!!</t>
  </si>
  <si>
    <t>I. Szakterületi tárgyak</t>
  </si>
  <si>
    <t xml:space="preserve">Munkavédelem, ergonómia I. </t>
  </si>
  <si>
    <t>Munkavédelem ergonómia I.</t>
  </si>
  <si>
    <t>Adat és információvédelem</t>
  </si>
  <si>
    <t>Műszaki kommunikáció</t>
  </si>
  <si>
    <t>Vezetői ismeretek</t>
  </si>
  <si>
    <t>Elektrotechnika</t>
  </si>
  <si>
    <t>Analóg áramkörök, érzékelők I.</t>
  </si>
  <si>
    <t>Analóg áramkörök, érzékelők II.</t>
  </si>
  <si>
    <t>Analóg áramkörök, érzélkelők I</t>
  </si>
  <si>
    <t>Digitális technika I</t>
  </si>
  <si>
    <t>25.</t>
  </si>
  <si>
    <t>26.</t>
  </si>
  <si>
    <t>27.</t>
  </si>
  <si>
    <t>28.</t>
  </si>
  <si>
    <t>29.</t>
  </si>
  <si>
    <t>30.</t>
  </si>
  <si>
    <t>31.</t>
  </si>
  <si>
    <t>A záróvizsga tárgyai:</t>
  </si>
  <si>
    <t>a) Pedagógia:</t>
  </si>
  <si>
    <t>Szakmódszertan I., III.</t>
  </si>
  <si>
    <t>b) Szakmai tárgyak:</t>
  </si>
  <si>
    <t>Munkavédelem, ergonómia I-II.</t>
  </si>
  <si>
    <t>Elektrotechnika, párh.</t>
  </si>
  <si>
    <t>Kémia</t>
  </si>
  <si>
    <t>TMXSM11MLE</t>
  </si>
  <si>
    <t>TMXPF22MLE</t>
  </si>
  <si>
    <t>BBXKO13BLE</t>
  </si>
  <si>
    <t>BGXMB14BLE</t>
  </si>
  <si>
    <t>BBXMU15BLE</t>
  </si>
  <si>
    <t>BBXMU26BLE</t>
  </si>
  <si>
    <t>BBXLO14BLE</t>
  </si>
  <si>
    <t>BBXIR14BLE</t>
  </si>
  <si>
    <t>BBXAI13BLE</t>
  </si>
  <si>
    <t>BBXMU11BLE</t>
  </si>
  <si>
    <t>BBXVI17BLE</t>
  </si>
  <si>
    <t>BBXMA13BLE</t>
  </si>
  <si>
    <t>BAXAI11BLE</t>
  </si>
  <si>
    <t>BBXAA13BLE</t>
  </si>
  <si>
    <t>BBXET12BLE</t>
  </si>
  <si>
    <t>BBXEP13BLE</t>
  </si>
  <si>
    <t>BBXAN13BLE</t>
  </si>
  <si>
    <t>BBXAN24BLE</t>
  </si>
  <si>
    <t>BBXDT25BLE</t>
  </si>
  <si>
    <t>BBXKA16BLE</t>
  </si>
  <si>
    <t>BBXKM12BLE</t>
  </si>
  <si>
    <t>BBXBS14BLE</t>
  </si>
  <si>
    <t>Belépési feltétel: a szakiránynak nem megfelelő BSc, MSc vagy főiskolai, egyetemi szintű szakmai tanári diploma → szakirányváltás</t>
  </si>
  <si>
    <t>Vagyonvédelmi rendszerek I.</t>
  </si>
  <si>
    <t>KMXVRBTBLE</t>
  </si>
  <si>
    <t>15 #</t>
  </si>
  <si>
    <t>Ssz.</t>
  </si>
  <si>
    <t>teljesítendő: 6 kredit</t>
  </si>
  <si>
    <t>„szabadon választható”</t>
  </si>
  <si>
    <t>TAVASZ</t>
  </si>
  <si>
    <t>BGK — TMPK</t>
  </si>
  <si>
    <t>(BTVSTP1MLE)</t>
  </si>
  <si>
    <t>(BTVSTP2MLE)</t>
  </si>
  <si>
    <t>TMXPB11MLE</t>
  </si>
  <si>
    <t>Infokommunikációs rendszerek</t>
  </si>
  <si>
    <t>Alternatív áramforrások</t>
  </si>
  <si>
    <t>Építészet, épületgépészet</t>
  </si>
  <si>
    <t>Anyagismeret</t>
  </si>
  <si>
    <t>Vagyonvédelmi rendszerek II.</t>
  </si>
  <si>
    <t>ŐSZ</t>
  </si>
  <si>
    <t>ŐSZI+TAVASZI</t>
  </si>
  <si>
    <t>Környezetvédelem</t>
  </si>
  <si>
    <t>Minőségbiztosítás</t>
  </si>
  <si>
    <t>Munkavédelem, ergonómia II.</t>
  </si>
  <si>
    <t>Logisztika</t>
  </si>
  <si>
    <t>Mérnöki alapismeretek és mérések</t>
  </si>
  <si>
    <t>Digitális technika II</t>
  </si>
  <si>
    <t>Katasztrófaelhárítás</t>
  </si>
  <si>
    <t>Biztonsági szolgáltatások</t>
  </si>
  <si>
    <t>nappali munkarend</t>
  </si>
  <si>
    <t>tanári [4 félév [mérnöktanár]] mesterképzési (MEd) szak</t>
  </si>
  <si>
    <t>szakiránykód: BMLETNPB</t>
  </si>
  <si>
    <t>képzéskód, szakkód: BMLETN, BMLETN</t>
  </si>
  <si>
    <t>mintatanterv-kód: BMLETNPMM0S19 (Σ120 krd)</t>
  </si>
  <si>
    <t>tárgycsoportkód: BMLETNPMM0S19SV</t>
  </si>
  <si>
    <t>mintatanterv-kód: BMLETNPVM0S19 (Σ120 krd)</t>
  </si>
  <si>
    <t>polgári és biztonságvédelem specializáció („mérnökire épülő”)</t>
  </si>
  <si>
    <t>polgári és biztonságvédelem specializáció („szakirányváltó”)</t>
  </si>
  <si>
    <t>V. Szabadon választható tárgyak*</t>
  </si>
  <si>
    <t>Korszerű gyártástechnológia</t>
  </si>
  <si>
    <t>Gépészet szakmacsoportos ismeretek</t>
  </si>
  <si>
    <t>TMXGS11MLE</t>
  </si>
  <si>
    <t>TMXSM12MLE</t>
  </si>
  <si>
    <t>TMXSM22MLE</t>
  </si>
  <si>
    <t>Géprajz, gépelemek, gépsz.II</t>
  </si>
  <si>
    <t>Géprajz, gépelemek, gépsz.III</t>
  </si>
  <si>
    <t>Méréstechnika I.</t>
  </si>
  <si>
    <t>Méréstechnika II.</t>
  </si>
  <si>
    <t>Karbantartási ismeretek</t>
  </si>
  <si>
    <t>Anyagok és technológiák I.</t>
  </si>
  <si>
    <t>Anyagok és technológiák II.</t>
  </si>
  <si>
    <t>Forgácsolástechnológia alapjai</t>
  </si>
  <si>
    <t>Logisztikai alapismeretek</t>
  </si>
  <si>
    <t>Mechanika I</t>
  </si>
  <si>
    <t>Mechanika II</t>
  </si>
  <si>
    <t>Mechanika III</t>
  </si>
  <si>
    <t>Hő-és áramlástechnika II</t>
  </si>
  <si>
    <t>Általános géptan</t>
  </si>
  <si>
    <t>Mechanika I.</t>
  </si>
  <si>
    <t>Mechanika I. aláírás</t>
  </si>
  <si>
    <t>Forgácsolástechnológia számítógépes tervezése I.</t>
  </si>
  <si>
    <t>Forgácsolástechnológia és szerszámai</t>
  </si>
  <si>
    <t>Forgácsolástechnológia számítógépes tervezése II.</t>
  </si>
  <si>
    <t>Gyártó berendezések és rendszerek I.</t>
  </si>
  <si>
    <t>Gyártó berendezések és rendszerek II.</t>
  </si>
  <si>
    <t>Géprajz, gépelemek, gépszerk. II.</t>
  </si>
  <si>
    <t>a) Szakmai tárgyak:</t>
  </si>
  <si>
    <t>Hő-és áramlástechnika I - e-learning</t>
  </si>
  <si>
    <t>Géprajz, gépelemek, gépsz.I -e-learning</t>
  </si>
  <si>
    <t>Anyagtechnológia alapjai - e-learning</t>
  </si>
  <si>
    <t>Megjegyzések:</t>
  </si>
  <si>
    <t>* A gépészmérnöki képzéstől eltérő kreditszám</t>
  </si>
  <si>
    <t>** A gépészmérnöki képzéstől eltérő előfeltétel</t>
  </si>
  <si>
    <t>Forgácsolástechnológia számítógépes tervezése I-II.</t>
  </si>
  <si>
    <t>BBXME11BLE</t>
  </si>
  <si>
    <t>BBXME22BLE</t>
  </si>
  <si>
    <t>BBXME33BLE</t>
  </si>
  <si>
    <t>BMEHO13BLE</t>
  </si>
  <si>
    <t>BMXHO24BLE</t>
  </si>
  <si>
    <t>BMXGT11BLE</t>
  </si>
  <si>
    <t>BBXGE23BLE</t>
  </si>
  <si>
    <t>BBXGE34BLE</t>
  </si>
  <si>
    <t>BAEAT11BLE</t>
  </si>
  <si>
    <t>BGXMT14BLE</t>
  </si>
  <si>
    <t>BMXMT14BLE</t>
  </si>
  <si>
    <t>BMXKI16BLE</t>
  </si>
  <si>
    <t>BAXAN12BLE</t>
  </si>
  <si>
    <t>BAXAN23BLE</t>
  </si>
  <si>
    <t>BGXFA13BLE</t>
  </si>
  <si>
    <t>BMXLG17BLE</t>
  </si>
  <si>
    <t>BGXFS15BLE</t>
  </si>
  <si>
    <t>BGXFS26BLE</t>
  </si>
  <si>
    <t>BGXFT14BLE</t>
  </si>
  <si>
    <t>BGXGR15BLE</t>
  </si>
  <si>
    <t>BGXGR26BLE</t>
  </si>
  <si>
    <t>Anyagok és technológiák I. *</t>
  </si>
  <si>
    <t>Gyártó berendezések és rendszerek I. **</t>
  </si>
  <si>
    <t>Hő- és áramlástechnika I.</t>
  </si>
  <si>
    <t>Géprajz-gépelemek, gépszerk. I. párh.</t>
  </si>
  <si>
    <t>4. a.</t>
  </si>
  <si>
    <t>9. #</t>
  </si>
  <si>
    <t>Géprajz, gépelemek II. párh.; Forg. tech. alapjai</t>
  </si>
  <si>
    <t>Mechn. II. aláírás; Géprajz, gépelemek, gépsz. I.</t>
  </si>
  <si>
    <t>TAVASZI</t>
  </si>
  <si>
    <t>(BTVSTG1MLE)</t>
  </si>
  <si>
    <t>(BTVSTG2MLE)</t>
  </si>
  <si>
    <t>BBEGE12BLE</t>
  </si>
  <si>
    <t>3. a</t>
  </si>
  <si>
    <t>10. #</t>
  </si>
  <si>
    <t>BAXKG14MLE</t>
  </si>
  <si>
    <t>BMEPH15BLE</t>
  </si>
  <si>
    <t>Pneumatika, hidraulika - e-learning</t>
  </si>
  <si>
    <t>gépészet-mechatronika specializáció („mérnökire épülő”)</t>
  </si>
  <si>
    <t>szakiránykód: BMLETNGM</t>
  </si>
  <si>
    <t>mintatanterv-kód: BMLETNGMM0S19 (Σ120 krd)</t>
  </si>
  <si>
    <t>tárgycsoportkód: BMLETNGMM0S19SV</t>
  </si>
  <si>
    <t>gépészet-mechatronika specializáció („szakirányváltó”)</t>
  </si>
  <si>
    <t>mintatanterv-kód: BMLETNGVM0S19 (Σ120 krd)</t>
  </si>
  <si>
    <t>BBEDT14BLE</t>
  </si>
  <si>
    <t>BBXVR15BLE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</si>
</sst>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i/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color indexed="12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Calibri"/>
      <family val="2"/>
    </font>
    <font>
      <strike/>
      <sz val="11"/>
      <color indexed="10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sz val="9.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medium"/>
    </border>
    <border>
      <left/>
      <right>
        <color indexed="63"/>
      </right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medium"/>
      <right style="medium"/>
      <top style="thick">
        <color indexed="10"/>
      </top>
      <bottom>
        <color indexed="63"/>
      </bottom>
    </border>
    <border>
      <left style="medium"/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medium"/>
      <top style="thick">
        <color indexed="10"/>
      </top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>
        <color indexed="10"/>
      </right>
      <top style="thin"/>
      <bottom style="medium"/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medium"/>
    </border>
    <border>
      <left/>
      <right style="medium"/>
      <top style="thick">
        <color indexed="10"/>
      </top>
      <bottom style="medium"/>
    </border>
    <border>
      <left style="medium"/>
      <right style="medium"/>
      <top style="thin"/>
      <bottom style="medium"/>
    </border>
    <border>
      <left style="thick">
        <color indexed="10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</borders>
  <cellStyleXfs count="1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 applyNumberFormat="0" applyBorder="0">
      <alignment horizontal="right"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38" fillId="20" borderId="9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22" borderId="10" applyNumberFormat="0" applyAlignment="0" applyProtection="0"/>
    <xf numFmtId="0" fontId="18" fillId="22" borderId="10" applyNumberFormat="0" applyAlignment="0" applyProtection="0"/>
    <xf numFmtId="0" fontId="18" fillId="22" borderId="10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2" applyNumberFormat="0" applyAlignment="0" applyProtection="0"/>
    <xf numFmtId="0" fontId="23" fillId="22" borderId="2" applyNumberFormat="0" applyAlignment="0" applyProtection="0"/>
    <xf numFmtId="0" fontId="23" fillId="22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2" borderId="12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5" fillId="22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22" borderId="32" xfId="0" applyFont="1" applyFill="1" applyBorder="1" applyAlignment="1">
      <alignment horizontal="center" vertical="center"/>
    </xf>
    <xf numFmtId="0" fontId="5" fillId="22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22" borderId="34" xfId="0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horizontal="center" vertical="center"/>
    </xf>
    <xf numFmtId="0" fontId="3" fillId="22" borderId="37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3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22" borderId="41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15" applyFont="1" applyFill="1" applyAlignment="1">
      <alignment horizontal="left" vertical="center"/>
      <protection/>
    </xf>
    <xf numFmtId="0" fontId="3" fillId="24" borderId="21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/>
    </xf>
    <xf numFmtId="0" fontId="4" fillId="22" borderId="41" xfId="0" applyFont="1" applyFill="1" applyBorder="1" applyAlignment="1">
      <alignment horizontal="left" vertical="center"/>
    </xf>
    <xf numFmtId="0" fontId="5" fillId="22" borderId="32" xfId="0" applyFont="1" applyFill="1" applyBorder="1" applyAlignment="1">
      <alignment horizontal="left" vertical="center"/>
    </xf>
    <xf numFmtId="0" fontId="3" fillId="22" borderId="33" xfId="0" applyFont="1" applyFill="1" applyBorder="1" applyAlignment="1">
      <alignment vertical="center"/>
    </xf>
    <xf numFmtId="0" fontId="3" fillId="22" borderId="51" xfId="0" applyFont="1" applyFill="1" applyBorder="1" applyAlignment="1">
      <alignment vertical="center"/>
    </xf>
    <xf numFmtId="0" fontId="4" fillId="22" borderId="52" xfId="0" applyFont="1" applyFill="1" applyBorder="1" applyAlignment="1">
      <alignment horizontal="left" vertical="center"/>
    </xf>
    <xf numFmtId="0" fontId="3" fillId="22" borderId="21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53" xfId="0" applyFont="1" applyBorder="1" applyAlignment="1">
      <alignment vertical="center" wrapText="1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54" xfId="157" applyFont="1" applyFill="1" applyBorder="1" applyAlignment="1">
      <alignment vertical="center" wrapText="1"/>
      <protection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29" fillId="0" borderId="0" xfId="0" applyFont="1" applyAlignment="1">
      <alignment horizontal="right" vertical="center"/>
    </xf>
    <xf numFmtId="0" fontId="34" fillId="25" borderId="55" xfId="164" applyFont="1" applyFill="1" applyBorder="1" applyAlignment="1">
      <alignment horizontal="left" vertical="center"/>
      <protection/>
    </xf>
    <xf numFmtId="0" fontId="34" fillId="25" borderId="56" xfId="164" applyFont="1" applyFill="1" applyBorder="1" applyAlignment="1">
      <alignment horizontal="center" vertical="center"/>
      <protection/>
    </xf>
    <xf numFmtId="0" fontId="33" fillId="0" borderId="52" xfId="164" applyFont="1" applyFill="1" applyBorder="1" applyAlignment="1">
      <alignment horizontal="center" vertical="center"/>
      <protection/>
    </xf>
    <xf numFmtId="0" fontId="33" fillId="0" borderId="57" xfId="157" applyFont="1" applyBorder="1" applyAlignment="1">
      <alignment vertical="center" wrapText="1"/>
      <protection/>
    </xf>
    <xf numFmtId="0" fontId="33" fillId="0" borderId="38" xfId="164" applyFont="1" applyBorder="1" applyAlignment="1">
      <alignment vertical="center" wrapText="1"/>
      <protection/>
    </xf>
    <xf numFmtId="0" fontId="33" fillId="0" borderId="58" xfId="164" applyFont="1" applyFill="1" applyBorder="1" applyAlignment="1">
      <alignment horizontal="center" vertical="center"/>
      <protection/>
    </xf>
    <xf numFmtId="0" fontId="33" fillId="0" borderId="59" xfId="164" applyFont="1" applyFill="1" applyBorder="1" applyAlignment="1">
      <alignment horizontal="center" vertical="center"/>
      <protection/>
    </xf>
    <xf numFmtId="0" fontId="33" fillId="0" borderId="60" xfId="164" applyFont="1" applyFill="1" applyBorder="1" applyAlignment="1">
      <alignment horizontal="center" vertical="center"/>
      <protection/>
    </xf>
    <xf numFmtId="0" fontId="33" fillId="0" borderId="61" xfId="164" applyFont="1" applyFill="1" applyBorder="1" applyAlignment="1">
      <alignment horizontal="center" vertical="center"/>
      <protection/>
    </xf>
    <xf numFmtId="0" fontId="33" fillId="26" borderId="58" xfId="164" applyFont="1" applyFill="1" applyBorder="1" applyAlignment="1">
      <alignment horizontal="center" vertical="center"/>
      <protection/>
    </xf>
    <xf numFmtId="0" fontId="33" fillId="26" borderId="62" xfId="164" applyFont="1" applyFill="1" applyBorder="1" applyAlignment="1">
      <alignment horizontal="center" vertical="center"/>
      <protection/>
    </xf>
    <xf numFmtId="0" fontId="33" fillId="26" borderId="63" xfId="164" applyFont="1" applyFill="1" applyBorder="1" applyAlignment="1">
      <alignment horizontal="center" vertical="center"/>
      <protection/>
    </xf>
    <xf numFmtId="0" fontId="33" fillId="26" borderId="59" xfId="164" applyFont="1" applyFill="1" applyBorder="1" applyAlignment="1">
      <alignment horizontal="center" vertical="center"/>
      <protection/>
    </xf>
    <xf numFmtId="0" fontId="33" fillId="26" borderId="60" xfId="164" applyFont="1" applyFill="1" applyBorder="1" applyAlignment="1">
      <alignment horizontal="center" vertical="center"/>
      <protection/>
    </xf>
    <xf numFmtId="0" fontId="33" fillId="26" borderId="61" xfId="164" applyFont="1" applyFill="1" applyBorder="1" applyAlignment="1">
      <alignment horizontal="center" vertical="center"/>
      <protection/>
    </xf>
    <xf numFmtId="0" fontId="33" fillId="0" borderId="62" xfId="164" applyFont="1" applyFill="1" applyBorder="1" applyAlignment="1">
      <alignment horizontal="center" vertical="center"/>
      <protection/>
    </xf>
    <xf numFmtId="0" fontId="33" fillId="0" borderId="64" xfId="164" applyFont="1" applyFill="1" applyBorder="1" applyAlignment="1">
      <alignment horizontal="center" vertical="center"/>
      <protection/>
    </xf>
    <xf numFmtId="0" fontId="33" fillId="0" borderId="21" xfId="164" applyFont="1" applyFill="1" applyBorder="1" applyAlignment="1">
      <alignment horizontal="center" vertical="center"/>
      <protection/>
    </xf>
    <xf numFmtId="0" fontId="33" fillId="0" borderId="65" xfId="164" applyFont="1" applyFill="1" applyBorder="1" applyAlignment="1">
      <alignment horizontal="left" vertical="center"/>
      <protection/>
    </xf>
    <xf numFmtId="0" fontId="33" fillId="0" borderId="25" xfId="164" applyFont="1" applyFill="1" applyBorder="1" applyAlignment="1">
      <alignment horizontal="left" vertical="center"/>
      <protection/>
    </xf>
    <xf numFmtId="0" fontId="33" fillId="0" borderId="66" xfId="164" applyFont="1" applyFill="1" applyBorder="1" applyAlignment="1">
      <alignment horizontal="center" vertical="center"/>
      <protection/>
    </xf>
    <xf numFmtId="0" fontId="33" fillId="0" borderId="67" xfId="164" applyFont="1" applyFill="1" applyBorder="1" applyAlignment="1">
      <alignment horizontal="center" vertical="center"/>
      <protection/>
    </xf>
    <xf numFmtId="0" fontId="33" fillId="0" borderId="68" xfId="164" applyFont="1" applyFill="1" applyBorder="1" applyAlignment="1">
      <alignment horizontal="center" vertical="center"/>
      <protection/>
    </xf>
    <xf numFmtId="0" fontId="33" fillId="0" borderId="69" xfId="164" applyFont="1" applyFill="1" applyBorder="1" applyAlignment="1">
      <alignment horizontal="center" vertical="center"/>
      <protection/>
    </xf>
    <xf numFmtId="0" fontId="33" fillId="0" borderId="70" xfId="164" applyFont="1" applyFill="1" applyBorder="1" applyAlignment="1">
      <alignment horizontal="center" vertical="center"/>
      <protection/>
    </xf>
    <xf numFmtId="0" fontId="33" fillId="0" borderId="71" xfId="164" applyFont="1" applyFill="1" applyBorder="1" applyAlignment="1">
      <alignment horizontal="center" vertical="center"/>
      <protection/>
    </xf>
    <xf numFmtId="0" fontId="33" fillId="0" borderId="72" xfId="164" applyFont="1" applyFill="1" applyBorder="1" applyAlignment="1">
      <alignment horizontal="center" vertical="center"/>
      <protection/>
    </xf>
    <xf numFmtId="0" fontId="33" fillId="0" borderId="73" xfId="164" applyFont="1" applyFill="1" applyBorder="1" applyAlignment="1">
      <alignment horizontal="center" vertical="center"/>
      <protection/>
    </xf>
    <xf numFmtId="0" fontId="33" fillId="0" borderId="65" xfId="157" applyFont="1" applyFill="1" applyBorder="1" applyAlignment="1">
      <alignment vertical="center" wrapText="1"/>
      <protection/>
    </xf>
    <xf numFmtId="0" fontId="33" fillId="0" borderId="25" xfId="164" applyFont="1" applyFill="1" applyBorder="1" applyAlignment="1">
      <alignment vertical="center" wrapText="1"/>
      <protection/>
    </xf>
    <xf numFmtId="0" fontId="33" fillId="0" borderId="74" xfId="164" applyFont="1" applyFill="1" applyBorder="1" applyAlignment="1">
      <alignment horizontal="center" vertical="center"/>
      <protection/>
    </xf>
    <xf numFmtId="0" fontId="33" fillId="0" borderId="75" xfId="164" applyFont="1" applyFill="1" applyBorder="1" applyAlignment="1">
      <alignment horizontal="center" vertical="center"/>
      <protection/>
    </xf>
    <xf numFmtId="0" fontId="33" fillId="0" borderId="66" xfId="164" applyFont="1" applyBorder="1" applyAlignment="1">
      <alignment horizontal="center" vertical="center"/>
      <protection/>
    </xf>
    <xf numFmtId="0" fontId="33" fillId="0" borderId="69" xfId="164" applyFont="1" applyBorder="1" applyAlignment="1">
      <alignment horizontal="center" vertical="center"/>
      <protection/>
    </xf>
    <xf numFmtId="0" fontId="33" fillId="0" borderId="76" xfId="157" applyFont="1" applyFill="1" applyBorder="1" applyAlignment="1">
      <alignment vertical="center" wrapText="1"/>
      <protection/>
    </xf>
    <xf numFmtId="0" fontId="33" fillId="0" borderId="47" xfId="164" applyFont="1" applyFill="1" applyBorder="1" applyAlignment="1">
      <alignment vertical="center" wrapText="1"/>
      <protection/>
    </xf>
    <xf numFmtId="0" fontId="33" fillId="0" borderId="67" xfId="164" applyFont="1" applyBorder="1" applyAlignment="1">
      <alignment horizontal="center" vertical="center"/>
      <protection/>
    </xf>
    <xf numFmtId="0" fontId="33" fillId="0" borderId="41" xfId="164" applyFont="1" applyFill="1" applyBorder="1" applyAlignment="1">
      <alignment horizontal="center" vertical="center"/>
      <protection/>
    </xf>
    <xf numFmtId="0" fontId="33" fillId="0" borderId="77" xfId="157" applyFont="1" applyFill="1" applyBorder="1" applyAlignment="1">
      <alignment vertical="center" wrapText="1"/>
      <protection/>
    </xf>
    <xf numFmtId="0" fontId="33" fillId="0" borderId="42" xfId="164" applyFont="1" applyFill="1" applyBorder="1" applyAlignment="1">
      <alignment vertical="center" wrapText="1"/>
      <protection/>
    </xf>
    <xf numFmtId="0" fontId="33" fillId="0" borderId="78" xfId="164" applyFont="1" applyBorder="1" applyAlignment="1">
      <alignment horizontal="center" vertical="center"/>
      <protection/>
    </xf>
    <xf numFmtId="0" fontId="33" fillId="0" borderId="79" xfId="164" applyFont="1" applyBorder="1" applyAlignment="1">
      <alignment horizontal="center" vertical="center"/>
      <protection/>
    </xf>
    <xf numFmtId="0" fontId="33" fillId="0" borderId="80" xfId="164" applyFont="1" applyBorder="1" applyAlignment="1">
      <alignment horizontal="center" vertical="center"/>
      <protection/>
    </xf>
    <xf numFmtId="0" fontId="33" fillId="0" borderId="81" xfId="164" applyFont="1" applyBorder="1" applyAlignment="1">
      <alignment horizontal="center" vertical="center"/>
      <protection/>
    </xf>
    <xf numFmtId="0" fontId="33" fillId="0" borderId="82" xfId="164" applyFont="1" applyBorder="1" applyAlignment="1">
      <alignment horizontal="center" vertical="center"/>
      <protection/>
    </xf>
    <xf numFmtId="0" fontId="33" fillId="0" borderId="83" xfId="164" applyFont="1" applyBorder="1" applyAlignment="1">
      <alignment horizontal="center" vertical="center"/>
      <protection/>
    </xf>
    <xf numFmtId="0" fontId="33" fillId="0" borderId="84" xfId="164" applyFont="1" applyFill="1" applyBorder="1" applyAlignment="1">
      <alignment horizontal="center" vertical="center"/>
      <protection/>
    </xf>
    <xf numFmtId="0" fontId="33" fillId="0" borderId="79" xfId="164" applyFont="1" applyFill="1" applyBorder="1" applyAlignment="1">
      <alignment horizontal="center" vertical="center"/>
      <protection/>
    </xf>
    <xf numFmtId="0" fontId="33" fillId="0" borderId="85" xfId="164" applyFont="1" applyFill="1" applyBorder="1" applyAlignment="1">
      <alignment horizontal="center" vertical="center"/>
      <protection/>
    </xf>
    <xf numFmtId="0" fontId="33" fillId="0" borderId="86" xfId="164" applyFont="1" applyBorder="1" applyAlignment="1">
      <alignment horizontal="center" vertical="center"/>
      <protection/>
    </xf>
    <xf numFmtId="0" fontId="34" fillId="25" borderId="87" xfId="164" applyFont="1" applyFill="1" applyBorder="1" applyAlignment="1">
      <alignment horizontal="left" vertical="center"/>
      <protection/>
    </xf>
    <xf numFmtId="0" fontId="33" fillId="0" borderId="88" xfId="164" applyFont="1" applyBorder="1" applyAlignment="1">
      <alignment horizontal="center" vertical="center"/>
      <protection/>
    </xf>
    <xf numFmtId="0" fontId="33" fillId="0" borderId="89" xfId="164" applyFont="1" applyBorder="1" applyAlignment="1">
      <alignment horizontal="left" vertical="center"/>
      <protection/>
    </xf>
    <xf numFmtId="0" fontId="33" fillId="0" borderId="69" xfId="164" applyFont="1" applyBorder="1" applyAlignment="1">
      <alignment horizontal="left" vertical="center"/>
      <protection/>
    </xf>
    <xf numFmtId="0" fontId="33" fillId="0" borderId="90" xfId="164" applyFont="1" applyBorder="1" applyAlignment="1">
      <alignment horizontal="center" vertical="center"/>
      <protection/>
    </xf>
    <xf numFmtId="0" fontId="33" fillId="0" borderId="73" xfId="164" applyFont="1" applyBorder="1" applyAlignment="1">
      <alignment horizontal="center" vertical="center"/>
      <protection/>
    </xf>
    <xf numFmtId="0" fontId="34" fillId="25" borderId="91" xfId="164" applyFont="1" applyFill="1" applyBorder="1" applyAlignment="1">
      <alignment horizontal="left" vertical="center"/>
      <protection/>
    </xf>
    <xf numFmtId="0" fontId="33" fillId="0" borderId="66" xfId="164" applyFont="1" applyBorder="1" applyAlignment="1">
      <alignment horizontal="left" vertical="center"/>
      <protection/>
    </xf>
    <xf numFmtId="0" fontId="35" fillId="0" borderId="69" xfId="164" applyFont="1" applyBorder="1" applyAlignment="1">
      <alignment horizontal="left" vertical="center"/>
      <protection/>
    </xf>
    <xf numFmtId="0" fontId="33" fillId="0" borderId="92" xfId="164" applyFont="1" applyBorder="1" applyAlignment="1">
      <alignment horizontal="center" vertical="center"/>
      <protection/>
    </xf>
    <xf numFmtId="0" fontId="33" fillId="0" borderId="93" xfId="164" applyFont="1" applyBorder="1" applyAlignment="1">
      <alignment horizontal="center" vertical="center"/>
      <protection/>
    </xf>
    <xf numFmtId="0" fontId="33" fillId="0" borderId="94" xfId="164" applyFont="1" applyBorder="1" applyAlignment="1">
      <alignment horizontal="center" vertical="center"/>
      <protection/>
    </xf>
    <xf numFmtId="0" fontId="33" fillId="0" borderId="92" xfId="164" applyFont="1" applyFill="1" applyBorder="1" applyAlignment="1">
      <alignment horizontal="center" vertical="center"/>
      <protection/>
    </xf>
    <xf numFmtId="0" fontId="33" fillId="0" borderId="95" xfId="164" applyFont="1" applyFill="1" applyBorder="1" applyAlignment="1">
      <alignment horizontal="center" vertical="center"/>
      <protection/>
    </xf>
    <xf numFmtId="0" fontId="33" fillId="0" borderId="90" xfId="164" applyFont="1" applyFill="1" applyBorder="1" applyAlignment="1">
      <alignment horizontal="center" vertical="center"/>
      <protection/>
    </xf>
    <xf numFmtId="0" fontId="33" fillId="0" borderId="93" xfId="164" applyFont="1" applyFill="1" applyBorder="1" applyAlignment="1">
      <alignment horizontal="center" vertical="center"/>
      <protection/>
    </xf>
    <xf numFmtId="0" fontId="33" fillId="0" borderId="94" xfId="164" applyFont="1" applyFill="1" applyBorder="1" applyAlignment="1">
      <alignment horizontal="center" vertical="center"/>
      <protection/>
    </xf>
    <xf numFmtId="0" fontId="33" fillId="0" borderId="88" xfId="164" applyFont="1" applyFill="1" applyBorder="1" applyAlignment="1">
      <alignment horizontal="center" vertical="center"/>
      <protection/>
    </xf>
    <xf numFmtId="0" fontId="33" fillId="0" borderId="96" xfId="164" applyFont="1" applyFill="1" applyBorder="1" applyAlignment="1">
      <alignment horizontal="left" vertical="center"/>
      <protection/>
    </xf>
    <xf numFmtId="0" fontId="33" fillId="0" borderId="67" xfId="164" applyFont="1" applyFill="1" applyBorder="1" applyAlignment="1">
      <alignment horizontal="left" vertical="center"/>
      <protection/>
    </xf>
    <xf numFmtId="0" fontId="33" fillId="0" borderId="0" xfId="164" applyFont="1" applyBorder="1" applyAlignment="1">
      <alignment vertical="center"/>
      <protection/>
    </xf>
    <xf numFmtId="0" fontId="33" fillId="0" borderId="0" xfId="164" applyFont="1" applyBorder="1" applyAlignment="1">
      <alignment horizontal="center" vertical="center"/>
      <protection/>
    </xf>
    <xf numFmtId="0" fontId="33" fillId="0" borderId="97" xfId="164" applyFont="1" applyBorder="1" applyAlignment="1">
      <alignment horizontal="left" vertical="center"/>
      <protection/>
    </xf>
    <xf numFmtId="0" fontId="33" fillId="0" borderId="97" xfId="164" applyFont="1" applyBorder="1" applyAlignment="1">
      <alignment horizontal="center" vertical="center"/>
      <protection/>
    </xf>
    <xf numFmtId="0" fontId="33" fillId="0" borderId="98" xfId="164" applyFont="1" applyBorder="1" applyAlignment="1">
      <alignment horizontal="center" vertical="center"/>
      <protection/>
    </xf>
    <xf numFmtId="0" fontId="33" fillId="0" borderId="99" xfId="164" applyFont="1" applyBorder="1" applyAlignment="1">
      <alignment horizontal="center" vertical="center"/>
      <protection/>
    </xf>
    <xf numFmtId="0" fontId="33" fillId="0" borderId="100" xfId="164" applyFont="1" applyBorder="1" applyAlignment="1">
      <alignment horizontal="left" vertical="center"/>
      <protection/>
    </xf>
    <xf numFmtId="0" fontId="33" fillId="0" borderId="100" xfId="164" applyFont="1" applyBorder="1" applyAlignment="1">
      <alignment horizontal="center" vertical="center"/>
      <protection/>
    </xf>
    <xf numFmtId="0" fontId="33" fillId="0" borderId="101" xfId="164" applyFont="1" applyBorder="1" applyAlignment="1">
      <alignment horizontal="center" vertical="center"/>
      <protection/>
    </xf>
    <xf numFmtId="0" fontId="33" fillId="0" borderId="102" xfId="164" applyFont="1" applyBorder="1" applyAlignment="1">
      <alignment horizontal="center" vertical="center"/>
      <protection/>
    </xf>
    <xf numFmtId="0" fontId="33" fillId="0" borderId="0" xfId="164" applyFont="1" applyAlignment="1">
      <alignment horizontal="center" vertical="center"/>
      <protection/>
    </xf>
    <xf numFmtId="0" fontId="33" fillId="0" borderId="0" xfId="164" applyFont="1" applyAlignment="1">
      <alignment horizontal="left" vertical="center"/>
      <protection/>
    </xf>
    <xf numFmtId="0" fontId="33" fillId="0" borderId="0" xfId="164" applyFont="1" applyFill="1" applyAlignment="1">
      <alignment horizontal="left" vertical="center"/>
      <protection/>
    </xf>
    <xf numFmtId="0" fontId="33" fillId="0" borderId="0" xfId="164" applyFont="1" applyAlignment="1">
      <alignment vertical="center"/>
      <protection/>
    </xf>
    <xf numFmtId="0" fontId="33" fillId="0" borderId="0" xfId="164" applyFont="1" applyBorder="1" applyAlignment="1">
      <alignment vertical="center" wrapText="1"/>
      <protection/>
    </xf>
    <xf numFmtId="0" fontId="4" fillId="25" borderId="103" xfId="164" applyFont="1" applyFill="1" applyBorder="1" applyAlignment="1">
      <alignment horizontal="left" vertical="center"/>
      <protection/>
    </xf>
    <xf numFmtId="0" fontId="4" fillId="25" borderId="104" xfId="164" applyFont="1" applyFill="1" applyBorder="1" applyAlignment="1">
      <alignment horizontal="left" vertical="center"/>
      <protection/>
    </xf>
    <xf numFmtId="0" fontId="3" fillId="25" borderId="59" xfId="164" applyFont="1" applyFill="1" applyBorder="1" applyAlignment="1">
      <alignment horizontal="center" vertical="center"/>
      <protection/>
    </xf>
    <xf numFmtId="0" fontId="3" fillId="25" borderId="61" xfId="164" applyFont="1" applyFill="1" applyBorder="1" applyAlignment="1">
      <alignment horizontal="center" vertical="center"/>
      <protection/>
    </xf>
    <xf numFmtId="0" fontId="3" fillId="25" borderId="105" xfId="164" applyFont="1" applyFill="1" applyBorder="1" applyAlignment="1">
      <alignment horizontal="center" vertical="center"/>
      <protection/>
    </xf>
    <xf numFmtId="0" fontId="3" fillId="25" borderId="62" xfId="164" applyFont="1" applyFill="1" applyBorder="1" applyAlignment="1">
      <alignment horizontal="center" vertical="center"/>
      <protection/>
    </xf>
    <xf numFmtId="0" fontId="3" fillId="25" borderId="58" xfId="164" applyFont="1" applyFill="1" applyBorder="1" applyAlignment="1">
      <alignment horizontal="center" vertical="center"/>
      <protection/>
    </xf>
    <xf numFmtId="0" fontId="3" fillId="25" borderId="64" xfId="164" applyFont="1" applyFill="1" applyBorder="1" applyAlignment="1">
      <alignment horizontal="center" vertical="center"/>
      <protection/>
    </xf>
    <xf numFmtId="0" fontId="3" fillId="25" borderId="63" xfId="164" applyFont="1" applyFill="1" applyBorder="1" applyAlignment="1">
      <alignment horizontal="center" vertical="center"/>
      <protection/>
    </xf>
    <xf numFmtId="0" fontId="3" fillId="25" borderId="97" xfId="164" applyFont="1" applyFill="1" applyBorder="1" applyAlignment="1">
      <alignment horizontal="center" vertical="center"/>
      <protection/>
    </xf>
    <xf numFmtId="0" fontId="3" fillId="25" borderId="60" xfId="164" applyFont="1" applyFill="1" applyBorder="1" applyAlignment="1">
      <alignment horizontal="center" vertical="center"/>
      <protection/>
    </xf>
    <xf numFmtId="0" fontId="3" fillId="25" borderId="106" xfId="164" applyFont="1" applyFill="1" applyBorder="1" applyAlignment="1">
      <alignment horizontal="center" vertical="center"/>
      <protection/>
    </xf>
    <xf numFmtId="0" fontId="3" fillId="25" borderId="88" xfId="164" applyFont="1" applyFill="1" applyBorder="1" applyAlignment="1">
      <alignment horizontal="left" vertical="center"/>
      <protection/>
    </xf>
    <xf numFmtId="0" fontId="3" fillId="25" borderId="107" xfId="164" applyFont="1" applyFill="1" applyBorder="1" applyAlignment="1">
      <alignment horizontal="left" vertical="center"/>
      <protection/>
    </xf>
    <xf numFmtId="0" fontId="3" fillId="25" borderId="71" xfId="164" applyFont="1" applyFill="1" applyBorder="1" applyAlignment="1">
      <alignment horizontal="center" vertical="center"/>
      <protection/>
    </xf>
    <xf numFmtId="0" fontId="3" fillId="25" borderId="72" xfId="164" applyFont="1" applyFill="1" applyBorder="1" applyAlignment="1">
      <alignment horizontal="center" vertical="center"/>
      <protection/>
    </xf>
    <xf numFmtId="0" fontId="3" fillId="25" borderId="69" xfId="164" applyFont="1" applyFill="1" applyBorder="1" applyAlignment="1">
      <alignment horizontal="center" vertical="center"/>
      <protection/>
    </xf>
    <xf numFmtId="0" fontId="3" fillId="25" borderId="73" xfId="164" applyFont="1" applyFill="1" applyBorder="1" applyAlignment="1">
      <alignment horizontal="center" vertical="center"/>
      <protection/>
    </xf>
    <xf numFmtId="0" fontId="3" fillId="25" borderId="67" xfId="164" applyFont="1" applyFill="1" applyBorder="1" applyAlignment="1">
      <alignment horizontal="center" vertical="center"/>
      <protection/>
    </xf>
    <xf numFmtId="0" fontId="4" fillId="25" borderId="108" xfId="164" applyFont="1" applyFill="1" applyBorder="1" applyAlignment="1">
      <alignment horizontal="left" vertical="center"/>
      <protection/>
    </xf>
    <xf numFmtId="0" fontId="4" fillId="25" borderId="109" xfId="164" applyFont="1" applyFill="1" applyBorder="1" applyAlignment="1">
      <alignment horizontal="left" vertical="center"/>
      <protection/>
    </xf>
    <xf numFmtId="0" fontId="3" fillId="25" borderId="110" xfId="164" applyFont="1" applyFill="1" applyBorder="1" applyAlignment="1">
      <alignment horizontal="center" vertical="center"/>
      <protection/>
    </xf>
    <xf numFmtId="0" fontId="3" fillId="25" borderId="111" xfId="164" applyFont="1" applyFill="1" applyBorder="1" applyAlignment="1">
      <alignment horizontal="center" vertical="center"/>
      <protection/>
    </xf>
    <xf numFmtId="0" fontId="3" fillId="25" borderId="112" xfId="164" applyFont="1" applyFill="1" applyBorder="1" applyAlignment="1">
      <alignment horizontal="center" vertical="center"/>
      <protection/>
    </xf>
    <xf numFmtId="0" fontId="3" fillId="0" borderId="0" xfId="164" applyFont="1" applyBorder="1" applyAlignment="1">
      <alignment vertical="center"/>
      <protection/>
    </xf>
    <xf numFmtId="0" fontId="5" fillId="22" borderId="113" xfId="0" applyFont="1" applyFill="1" applyBorder="1" applyAlignment="1">
      <alignment vertical="center"/>
    </xf>
    <xf numFmtId="0" fontId="3" fillId="0" borderId="114" xfId="0" applyFont="1" applyFill="1" applyBorder="1" applyAlignment="1">
      <alignment vertical="center"/>
    </xf>
    <xf numFmtId="0" fontId="3" fillId="24" borderId="1" xfId="0" applyFont="1" applyFill="1" applyBorder="1" applyAlignment="1">
      <alignment vertical="center"/>
    </xf>
    <xf numFmtId="0" fontId="3" fillId="0" borderId="115" xfId="0" applyFont="1" applyBorder="1" applyAlignment="1">
      <alignment vertical="center"/>
    </xf>
    <xf numFmtId="0" fontId="3" fillId="0" borderId="1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16" xfId="0" applyFont="1" applyFill="1" applyBorder="1" applyAlignment="1">
      <alignment vertical="center"/>
    </xf>
    <xf numFmtId="0" fontId="34" fillId="25" borderId="91" xfId="164" applyFont="1" applyFill="1" applyBorder="1" applyAlignment="1">
      <alignment vertical="center"/>
      <protection/>
    </xf>
    <xf numFmtId="0" fontId="33" fillId="0" borderId="117" xfId="164" applyFont="1" applyFill="1" applyBorder="1" applyAlignment="1">
      <alignment vertical="center" wrapText="1"/>
      <protection/>
    </xf>
    <xf numFmtId="0" fontId="33" fillId="0" borderId="118" xfId="164" applyFont="1" applyFill="1" applyBorder="1" applyAlignment="1">
      <alignment vertical="center" wrapText="1"/>
      <protection/>
    </xf>
    <xf numFmtId="0" fontId="33" fillId="0" borderId="119" xfId="164" applyFont="1" applyFill="1" applyBorder="1" applyAlignment="1">
      <alignment vertical="center" wrapText="1"/>
      <protection/>
    </xf>
    <xf numFmtId="0" fontId="33" fillId="0" borderId="119" xfId="164" applyFont="1" applyBorder="1" applyAlignment="1">
      <alignment vertical="center" wrapText="1"/>
      <protection/>
    </xf>
    <xf numFmtId="0" fontId="34" fillId="25" borderId="91" xfId="164" applyFont="1" applyFill="1" applyBorder="1" applyAlignment="1">
      <alignment vertical="center" wrapText="1"/>
      <protection/>
    </xf>
    <xf numFmtId="0" fontId="33" fillId="0" borderId="118" xfId="164" applyFont="1" applyBorder="1" applyAlignment="1">
      <alignment vertical="center" wrapText="1"/>
      <protection/>
    </xf>
    <xf numFmtId="0" fontId="3" fillId="0" borderId="120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27" fillId="0" borderId="127" xfId="0" applyFont="1" applyBorder="1" applyAlignment="1">
      <alignment horizontal="center" vertical="center"/>
    </xf>
    <xf numFmtId="0" fontId="27" fillId="0" borderId="128" xfId="0" applyFont="1" applyBorder="1" applyAlignment="1">
      <alignment horizontal="center" vertical="center"/>
    </xf>
    <xf numFmtId="0" fontId="27" fillId="0" borderId="129" xfId="0" applyFont="1" applyBorder="1" applyAlignment="1">
      <alignment horizontal="center" vertical="center"/>
    </xf>
    <xf numFmtId="0" fontId="27" fillId="0" borderId="130" xfId="0" applyFont="1" applyBorder="1" applyAlignment="1">
      <alignment horizontal="center" vertical="center"/>
    </xf>
    <xf numFmtId="0" fontId="27" fillId="0" borderId="131" xfId="0" applyFont="1" applyBorder="1" applyAlignment="1">
      <alignment horizontal="center" vertical="center"/>
    </xf>
    <xf numFmtId="0" fontId="27" fillId="0" borderId="132" xfId="0" applyFont="1" applyBorder="1" applyAlignment="1">
      <alignment horizontal="center" vertical="center"/>
    </xf>
    <xf numFmtId="0" fontId="27" fillId="0" borderId="13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2" borderId="57" xfId="0" applyFont="1" applyFill="1" applyBorder="1" applyAlignment="1">
      <alignment horizontal="center" vertical="center"/>
    </xf>
    <xf numFmtId="0" fontId="3" fillId="22" borderId="65" xfId="0" applyFont="1" applyFill="1" applyBorder="1" applyAlignment="1">
      <alignment horizontal="center" vertical="center"/>
    </xf>
    <xf numFmtId="0" fontId="3" fillId="22" borderId="134" xfId="0" applyFont="1" applyFill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129" xfId="0" applyFont="1" applyBorder="1" applyAlignment="1">
      <alignment vertical="center"/>
    </xf>
    <xf numFmtId="0" fontId="33" fillId="0" borderId="137" xfId="164" applyFont="1" applyBorder="1" applyAlignment="1">
      <alignment horizontal="center" vertical="center"/>
      <protection/>
    </xf>
    <xf numFmtId="0" fontId="3" fillId="0" borderId="129" xfId="0" applyFont="1" applyBorder="1" applyAlignment="1">
      <alignment vertical="center"/>
    </xf>
    <xf numFmtId="0" fontId="4" fillId="0" borderId="129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" fillId="22" borderId="34" xfId="0" applyFont="1" applyFill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3" fillId="22" borderId="39" xfId="0" applyFont="1" applyFill="1" applyBorder="1" applyAlignment="1">
      <alignment vertical="center"/>
    </xf>
    <xf numFmtId="0" fontId="3" fillId="0" borderId="138" xfId="0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/>
    </xf>
    <xf numFmtId="0" fontId="3" fillId="0" borderId="141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center"/>
    </xf>
    <xf numFmtId="0" fontId="3" fillId="0" borderId="143" xfId="0" applyFont="1" applyFill="1" applyBorder="1" applyAlignment="1">
      <alignment horizontal="center" vertical="center"/>
    </xf>
    <xf numFmtId="0" fontId="33" fillId="0" borderId="144" xfId="164" applyFont="1" applyFill="1" applyBorder="1" applyAlignment="1">
      <alignment vertical="center" wrapText="1"/>
      <protection/>
    </xf>
    <xf numFmtId="0" fontId="4" fillId="0" borderId="145" xfId="0" applyFont="1" applyBorder="1" applyAlignment="1">
      <alignment horizontal="center" vertical="center"/>
    </xf>
    <xf numFmtId="0" fontId="4" fillId="0" borderId="128" xfId="0" applyFont="1" applyBorder="1" applyAlignment="1">
      <alignment horizontal="left" vertical="center"/>
    </xf>
    <xf numFmtId="0" fontId="4" fillId="0" borderId="146" xfId="0" applyFont="1" applyBorder="1" applyAlignment="1">
      <alignment horizontal="center" vertical="center" wrapText="1"/>
    </xf>
    <xf numFmtId="0" fontId="4" fillId="0" borderId="14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Continuous" vertical="center"/>
    </xf>
    <xf numFmtId="0" fontId="4" fillId="0" borderId="54" xfId="0" applyFont="1" applyBorder="1" applyAlignment="1">
      <alignment horizontal="centerContinuous" vertical="center"/>
    </xf>
    <xf numFmtId="0" fontId="4" fillId="0" borderId="148" xfId="0" applyFont="1" applyBorder="1" applyAlignment="1">
      <alignment horizontal="centerContinuous" vertical="center"/>
    </xf>
    <xf numFmtId="0" fontId="4" fillId="0" borderId="149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65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33" xfId="0" applyFont="1" applyBorder="1" applyAlignment="1">
      <alignment horizontal="left" vertical="center"/>
    </xf>
    <xf numFmtId="0" fontId="4" fillId="0" borderId="138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34" xfId="0" applyFont="1" applyFill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36" fillId="0" borderId="155" xfId="0" applyFont="1" applyFill="1" applyBorder="1" applyAlignment="1">
      <alignment horizontal="center" vertical="center"/>
    </xf>
    <xf numFmtId="0" fontId="39" fillId="23" borderId="156" xfId="0" applyFont="1" applyFill="1" applyBorder="1" applyAlignment="1">
      <alignment vertical="center"/>
    </xf>
    <xf numFmtId="0" fontId="37" fillId="23" borderId="157" xfId="0" applyFont="1" applyFill="1" applyBorder="1" applyAlignment="1">
      <alignment horizontal="right" vertical="center"/>
    </xf>
    <xf numFmtId="0" fontId="37" fillId="23" borderId="158" xfId="0" applyNumberFormat="1" applyFont="1" applyFill="1" applyBorder="1" applyAlignment="1">
      <alignment horizontal="right" vertical="center"/>
    </xf>
    <xf numFmtId="0" fontId="36" fillId="23" borderId="158" xfId="0" applyFont="1" applyFill="1" applyBorder="1" applyAlignment="1">
      <alignment horizontal="center" vertical="center"/>
    </xf>
    <xf numFmtId="0" fontId="37" fillId="23" borderId="159" xfId="0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center" vertical="center"/>
    </xf>
    <xf numFmtId="0" fontId="36" fillId="0" borderId="160" xfId="0" applyFont="1" applyFill="1" applyBorder="1" applyAlignment="1">
      <alignment horizontal="center" vertical="center"/>
    </xf>
    <xf numFmtId="0" fontId="37" fillId="23" borderId="161" xfId="0" applyFont="1" applyFill="1" applyBorder="1" applyAlignment="1">
      <alignment vertical="center"/>
    </xf>
    <xf numFmtId="0" fontId="37" fillId="23" borderId="132" xfId="0" applyFont="1" applyFill="1" applyBorder="1" applyAlignment="1">
      <alignment horizontal="right" vertical="center"/>
    </xf>
    <xf numFmtId="0" fontId="36" fillId="0" borderId="162" xfId="0" applyFont="1" applyFill="1" applyBorder="1" applyAlignment="1">
      <alignment vertical="center"/>
    </xf>
    <xf numFmtId="0" fontId="36" fillId="0" borderId="163" xfId="0" applyFont="1" applyFill="1" applyBorder="1" applyAlignment="1">
      <alignment vertical="center"/>
    </xf>
    <xf numFmtId="0" fontId="36" fillId="0" borderId="164" xfId="0" applyFont="1" applyFill="1" applyBorder="1" applyAlignment="1">
      <alignment horizontal="center" vertical="center"/>
    </xf>
    <xf numFmtId="0" fontId="36" fillId="0" borderId="165" xfId="0" applyFont="1" applyFill="1" applyBorder="1" applyAlignment="1">
      <alignment horizontal="center" vertical="center"/>
    </xf>
    <xf numFmtId="0" fontId="36" fillId="0" borderId="166" xfId="0" applyFont="1" applyFill="1" applyBorder="1" applyAlignment="1">
      <alignment horizontal="center" vertical="center"/>
    </xf>
    <xf numFmtId="0" fontId="3" fillId="0" borderId="167" xfId="0" applyFont="1" applyFill="1" applyBorder="1" applyAlignment="1">
      <alignment horizontal="center" vertical="center"/>
    </xf>
    <xf numFmtId="0" fontId="3" fillId="0" borderId="168" xfId="0" applyFont="1" applyFill="1" applyBorder="1" applyAlignment="1">
      <alignment horizontal="center" vertical="center"/>
    </xf>
    <xf numFmtId="0" fontId="3" fillId="0" borderId="169" xfId="0" applyFont="1" applyFill="1" applyBorder="1" applyAlignment="1">
      <alignment horizontal="center" vertical="center"/>
    </xf>
    <xf numFmtId="0" fontId="36" fillId="0" borderId="160" xfId="0" applyFont="1" applyFill="1" applyBorder="1" applyAlignment="1">
      <alignment horizontal="center" vertical="center"/>
    </xf>
    <xf numFmtId="0" fontId="40" fillId="23" borderId="170" xfId="0" applyFont="1" applyFill="1" applyBorder="1" applyAlignment="1">
      <alignment horizontal="left" vertical="center" shrinkToFit="1"/>
    </xf>
    <xf numFmtId="0" fontId="40" fillId="23" borderId="155" xfId="0" applyFont="1" applyFill="1" applyBorder="1" applyAlignment="1">
      <alignment vertical="center" wrapText="1"/>
    </xf>
    <xf numFmtId="0" fontId="3" fillId="0" borderId="170" xfId="0" applyFont="1" applyBorder="1" applyAlignment="1">
      <alignment horizontal="center" vertical="center"/>
    </xf>
    <xf numFmtId="0" fontId="3" fillId="0" borderId="171" xfId="0" applyFont="1" applyBorder="1" applyAlignment="1">
      <alignment horizontal="center" vertical="center"/>
    </xf>
    <xf numFmtId="0" fontId="41" fillId="0" borderId="172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36" fillId="0" borderId="173" xfId="0" applyFont="1" applyFill="1" applyBorder="1" applyAlignment="1">
      <alignment horizontal="center" vertical="center"/>
    </xf>
    <xf numFmtId="0" fontId="40" fillId="23" borderId="174" xfId="0" applyFont="1" applyFill="1" applyBorder="1" applyAlignment="1">
      <alignment horizontal="left" vertical="center" shrinkToFit="1"/>
    </xf>
    <xf numFmtId="0" fontId="40" fillId="23" borderId="175" xfId="0" applyFont="1" applyFill="1" applyBorder="1" applyAlignment="1">
      <alignment vertical="center" wrapText="1"/>
    </xf>
    <xf numFmtId="0" fontId="3" fillId="0" borderId="176" xfId="0" applyFont="1" applyBorder="1" applyAlignment="1">
      <alignment horizontal="center" vertical="center"/>
    </xf>
    <xf numFmtId="0" fontId="3" fillId="0" borderId="177" xfId="0" applyFont="1" applyBorder="1" applyAlignment="1">
      <alignment horizontal="center" vertical="center"/>
    </xf>
    <xf numFmtId="0" fontId="40" fillId="0" borderId="178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41" fillId="0" borderId="178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0" fillId="23" borderId="179" xfId="0" applyFont="1" applyFill="1" applyBorder="1" applyAlignment="1">
      <alignment horizontal="left" vertical="center" shrinkToFit="1"/>
    </xf>
    <xf numFmtId="0" fontId="40" fillId="23" borderId="180" xfId="0" applyFont="1" applyFill="1" applyBorder="1" applyAlignment="1">
      <alignment vertical="center" wrapText="1"/>
    </xf>
    <xf numFmtId="0" fontId="40" fillId="0" borderId="181" xfId="0" applyFont="1" applyFill="1" applyBorder="1" applyAlignment="1">
      <alignment horizontal="center" vertical="center"/>
    </xf>
    <xf numFmtId="0" fontId="40" fillId="0" borderId="124" xfId="0" applyFont="1" applyFill="1" applyBorder="1" applyAlignment="1">
      <alignment horizontal="center" vertical="center"/>
    </xf>
    <xf numFmtId="0" fontId="40" fillId="0" borderId="125" xfId="0" applyFont="1" applyFill="1" applyBorder="1" applyAlignment="1">
      <alignment horizontal="center" vertical="center"/>
    </xf>
    <xf numFmtId="0" fontId="41" fillId="0" borderId="181" xfId="0" applyFont="1" applyFill="1" applyBorder="1" applyAlignment="1">
      <alignment horizontal="center" vertical="center"/>
    </xf>
    <xf numFmtId="0" fontId="41" fillId="0" borderId="124" xfId="0" applyFont="1" applyFill="1" applyBorder="1" applyAlignment="1">
      <alignment horizontal="center" vertical="center"/>
    </xf>
    <xf numFmtId="0" fontId="41" fillId="0" borderId="125" xfId="0" applyFont="1" applyFill="1" applyBorder="1" applyAlignment="1">
      <alignment horizontal="center" vertical="center"/>
    </xf>
    <xf numFmtId="0" fontId="36" fillId="23" borderId="170" xfId="0" applyFont="1" applyFill="1" applyBorder="1" applyAlignment="1">
      <alignment horizontal="left" vertical="center" shrinkToFit="1"/>
    </xf>
    <xf numFmtId="0" fontId="36" fillId="23" borderId="160" xfId="0" applyFont="1" applyFill="1" applyBorder="1" applyAlignment="1">
      <alignment vertical="center" wrapText="1"/>
    </xf>
    <xf numFmtId="0" fontId="3" fillId="0" borderId="172" xfId="0" applyFont="1" applyFill="1" applyBorder="1" applyAlignment="1">
      <alignment horizontal="center" vertical="center"/>
    </xf>
    <xf numFmtId="0" fontId="36" fillId="23" borderId="174" xfId="0" applyFont="1" applyFill="1" applyBorder="1" applyAlignment="1">
      <alignment horizontal="left" vertical="center" shrinkToFit="1"/>
    </xf>
    <xf numFmtId="0" fontId="36" fillId="23" borderId="175" xfId="0" applyFont="1" applyFill="1" applyBorder="1" applyAlignment="1">
      <alignment vertical="center" wrapText="1"/>
    </xf>
    <xf numFmtId="0" fontId="36" fillId="0" borderId="17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" fillId="0" borderId="17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6" fillId="0" borderId="182" xfId="0" applyFont="1" applyFill="1" applyBorder="1" applyAlignment="1">
      <alignment vertical="center"/>
    </xf>
    <xf numFmtId="0" fontId="36" fillId="0" borderId="183" xfId="0" applyFont="1" applyFill="1" applyBorder="1" applyAlignment="1">
      <alignment vertical="center"/>
    </xf>
    <xf numFmtId="0" fontId="36" fillId="0" borderId="184" xfId="0" applyFont="1" applyFill="1" applyBorder="1" applyAlignment="1">
      <alignment horizontal="center" vertical="center"/>
    </xf>
    <xf numFmtId="0" fontId="36" fillId="0" borderId="18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5" borderId="186" xfId="164" applyFont="1" applyFill="1" applyBorder="1" applyAlignment="1">
      <alignment horizontal="center" vertical="center"/>
      <protection/>
    </xf>
    <xf numFmtId="0" fontId="3" fillId="25" borderId="187" xfId="164" applyFont="1" applyFill="1" applyBorder="1" applyAlignment="1">
      <alignment horizontal="center" vertical="center"/>
      <protection/>
    </xf>
    <xf numFmtId="0" fontId="3" fillId="25" borderId="188" xfId="164" applyFont="1" applyFill="1" applyBorder="1" applyAlignment="1">
      <alignment horizontal="center" vertical="center"/>
      <protection/>
    </xf>
    <xf numFmtId="0" fontId="3" fillId="25" borderId="189" xfId="164" applyFont="1" applyFill="1" applyBorder="1" applyAlignment="1">
      <alignment horizontal="center" vertical="center"/>
      <protection/>
    </xf>
    <xf numFmtId="0" fontId="3" fillId="25" borderId="190" xfId="164" applyFont="1" applyFill="1" applyBorder="1" applyAlignment="1">
      <alignment horizontal="center" vertical="center"/>
      <protection/>
    </xf>
    <xf numFmtId="0" fontId="3" fillId="25" borderId="191" xfId="164" applyFont="1" applyFill="1" applyBorder="1" applyAlignment="1">
      <alignment horizontal="center" vertical="center"/>
      <protection/>
    </xf>
    <xf numFmtId="0" fontId="3" fillId="0" borderId="34" xfId="0" applyFont="1" applyBorder="1" applyAlignment="1">
      <alignment horizontal="center" vertical="center"/>
    </xf>
    <xf numFmtId="0" fontId="5" fillId="22" borderId="192" xfId="0" applyFont="1" applyFill="1" applyBorder="1" applyAlignment="1">
      <alignment horizontal="center" vertical="center"/>
    </xf>
    <xf numFmtId="0" fontId="3" fillId="0" borderId="193" xfId="0" applyFont="1" applyFill="1" applyBorder="1" applyAlignment="1">
      <alignment horizontal="center" vertical="center"/>
    </xf>
    <xf numFmtId="0" fontId="3" fillId="22" borderId="194" xfId="0" applyFont="1" applyFill="1" applyBorder="1" applyAlignment="1">
      <alignment horizontal="center" vertical="center"/>
    </xf>
    <xf numFmtId="0" fontId="3" fillId="22" borderId="172" xfId="0" applyFont="1" applyFill="1" applyBorder="1" applyAlignment="1">
      <alignment horizontal="center" vertical="center"/>
    </xf>
    <xf numFmtId="0" fontId="3" fillId="22" borderId="178" xfId="0" applyFont="1" applyFill="1" applyBorder="1" applyAlignment="1">
      <alignment horizontal="center" vertical="center"/>
    </xf>
    <xf numFmtId="0" fontId="3" fillId="0" borderId="195" xfId="0" applyFont="1" applyBorder="1" applyAlignment="1">
      <alignment horizontal="center" vertical="center"/>
    </xf>
    <xf numFmtId="0" fontId="3" fillId="0" borderId="196" xfId="0" applyFont="1" applyBorder="1" applyAlignment="1">
      <alignment horizontal="center" vertical="center"/>
    </xf>
    <xf numFmtId="0" fontId="3" fillId="22" borderId="19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22" borderId="38" xfId="0" applyFont="1" applyFill="1" applyBorder="1" applyAlignment="1">
      <alignment vertical="center"/>
    </xf>
    <xf numFmtId="0" fontId="3" fillId="22" borderId="25" xfId="0" applyFont="1" applyFill="1" applyBorder="1" applyAlignment="1">
      <alignment vertical="center"/>
    </xf>
    <xf numFmtId="0" fontId="3" fillId="22" borderId="42" xfId="0" applyFont="1" applyFill="1" applyBorder="1" applyAlignment="1">
      <alignment vertical="center"/>
    </xf>
    <xf numFmtId="0" fontId="3" fillId="0" borderId="47" xfId="0" applyFont="1" applyBorder="1" applyAlignment="1">
      <alignment horizontal="left" vertical="center"/>
    </xf>
    <xf numFmtId="0" fontId="3" fillId="0" borderId="198" xfId="0" applyFont="1" applyBorder="1" applyAlignment="1">
      <alignment horizontal="left" vertical="center"/>
    </xf>
    <xf numFmtId="0" fontId="3" fillId="0" borderId="198" xfId="0" applyFont="1" applyFill="1" applyBorder="1" applyAlignment="1">
      <alignment vertical="center"/>
    </xf>
    <xf numFmtId="0" fontId="15" fillId="0" borderId="171" xfId="0" applyFont="1" applyBorder="1" applyAlignment="1">
      <alignment horizontal="center" vertical="center"/>
    </xf>
    <xf numFmtId="0" fontId="15" fillId="0" borderId="199" xfId="0" applyFont="1" applyBorder="1" applyAlignment="1">
      <alignment horizontal="center" vertical="center"/>
    </xf>
    <xf numFmtId="0" fontId="15" fillId="0" borderId="177" xfId="0" applyFont="1" applyBorder="1" applyAlignment="1">
      <alignment horizontal="center" vertical="center"/>
    </xf>
    <xf numFmtId="0" fontId="42" fillId="0" borderId="68" xfId="164" applyFont="1" applyFill="1" applyBorder="1" applyAlignment="1">
      <alignment horizontal="center" vertical="center"/>
      <protection/>
    </xf>
    <xf numFmtId="0" fontId="33" fillId="0" borderId="200" xfId="164" applyFont="1" applyFill="1" applyBorder="1" applyAlignment="1">
      <alignment vertical="center" wrapText="1"/>
      <protection/>
    </xf>
    <xf numFmtId="0" fontId="42" fillId="0" borderId="69" xfId="164" applyFont="1" applyFill="1" applyBorder="1" applyAlignment="1">
      <alignment horizontal="center" vertical="center"/>
      <protection/>
    </xf>
    <xf numFmtId="0" fontId="42" fillId="0" borderId="70" xfId="164" applyFont="1" applyFill="1" applyBorder="1" applyAlignment="1">
      <alignment horizontal="center" vertical="center"/>
      <protection/>
    </xf>
    <xf numFmtId="0" fontId="42" fillId="0" borderId="74" xfId="164" applyFont="1" applyFill="1" applyBorder="1" applyAlignment="1">
      <alignment horizontal="center" vertical="center"/>
      <protection/>
    </xf>
    <xf numFmtId="0" fontId="42" fillId="0" borderId="71" xfId="164" applyFont="1" applyFill="1" applyBorder="1" applyAlignment="1">
      <alignment horizontal="center" vertical="center"/>
      <protection/>
    </xf>
    <xf numFmtId="0" fontId="42" fillId="0" borderId="72" xfId="164" applyFont="1" applyFill="1" applyBorder="1" applyAlignment="1">
      <alignment horizontal="center" vertical="center"/>
      <protection/>
    </xf>
    <xf numFmtId="0" fontId="42" fillId="0" borderId="66" xfId="164" applyFont="1" applyFill="1" applyBorder="1" applyAlignment="1">
      <alignment horizontal="center" vertical="center"/>
      <protection/>
    </xf>
    <xf numFmtId="0" fontId="42" fillId="0" borderId="67" xfId="164" applyFont="1" applyFill="1" applyBorder="1" applyAlignment="1">
      <alignment horizontal="center" vertical="center"/>
      <protection/>
    </xf>
    <xf numFmtId="0" fontId="33" fillId="0" borderId="65" xfId="164" applyFont="1" applyFill="1" applyBorder="1" applyAlignment="1">
      <alignment horizontal="justify" vertical="center"/>
      <protection/>
    </xf>
    <xf numFmtId="0" fontId="33" fillId="0" borderId="65" xfId="164" applyFont="1" applyFill="1" applyBorder="1" applyAlignment="1">
      <alignment vertical="center"/>
      <protection/>
    </xf>
    <xf numFmtId="0" fontId="33" fillId="0" borderId="25" xfId="164" applyFont="1" applyFill="1" applyBorder="1" applyAlignment="1">
      <alignment vertical="center" wrapText="1"/>
      <protection/>
    </xf>
    <xf numFmtId="0" fontId="15" fillId="0" borderId="201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5" fillId="22" borderId="202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5" fillId="22" borderId="16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5" fillId="22" borderId="1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203" xfId="0" applyFont="1" applyFill="1" applyBorder="1" applyAlignment="1">
      <alignment horizontal="center" vertical="center"/>
    </xf>
    <xf numFmtId="0" fontId="3" fillId="0" borderId="204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05" xfId="0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vertical="center"/>
    </xf>
    <xf numFmtId="0" fontId="4" fillId="22" borderId="51" xfId="0" applyFont="1" applyFill="1" applyBorder="1" applyAlignment="1">
      <alignment vertical="center"/>
    </xf>
    <xf numFmtId="0" fontId="40" fillId="0" borderId="172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3" fillId="22" borderId="196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6" fillId="0" borderId="183" xfId="0" applyFont="1" applyFill="1" applyBorder="1" applyAlignment="1">
      <alignment horizontal="center" vertical="center"/>
    </xf>
    <xf numFmtId="0" fontId="3" fillId="0" borderId="179" xfId="0" applyFont="1" applyBorder="1" applyAlignment="1">
      <alignment horizontal="center" vertical="center"/>
    </xf>
    <xf numFmtId="0" fontId="3" fillId="0" borderId="206" xfId="0" applyFont="1" applyBorder="1" applyAlignment="1">
      <alignment horizontal="center" vertical="center"/>
    </xf>
    <xf numFmtId="0" fontId="15" fillId="0" borderId="201" xfId="0" applyFont="1" applyBorder="1" applyAlignment="1">
      <alignment horizontal="center" vertical="center"/>
    </xf>
    <xf numFmtId="0" fontId="36" fillId="0" borderId="172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5" fillId="22" borderId="32" xfId="0" applyFont="1" applyFill="1" applyBorder="1" applyAlignment="1">
      <alignment horizontal="left" vertical="center"/>
    </xf>
    <xf numFmtId="0" fontId="3" fillId="22" borderId="33" xfId="0" applyFont="1" applyFill="1" applyBorder="1" applyAlignment="1">
      <alignment vertical="center"/>
    </xf>
    <xf numFmtId="0" fontId="3" fillId="22" borderId="51" xfId="0" applyFont="1" applyFill="1" applyBorder="1" applyAlignment="1">
      <alignment vertical="center"/>
    </xf>
    <xf numFmtId="0" fontId="5" fillId="22" borderId="12" xfId="0" applyFont="1" applyFill="1" applyBorder="1" applyAlignment="1">
      <alignment horizontal="center" vertical="center"/>
    </xf>
    <xf numFmtId="0" fontId="5" fillId="22" borderId="113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7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208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09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15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98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38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5" fillId="0" borderId="210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4" xfId="0" applyFont="1" applyBorder="1" applyAlignment="1">
      <alignment vertical="center"/>
    </xf>
    <xf numFmtId="0" fontId="3" fillId="0" borderId="21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198" xfId="0" applyFont="1" applyFill="1" applyBorder="1" applyAlignment="1">
      <alignment vertical="center"/>
    </xf>
    <xf numFmtId="0" fontId="4" fillId="22" borderId="52" xfId="0" applyFont="1" applyFill="1" applyBorder="1" applyAlignment="1">
      <alignment horizontal="left" vertical="center"/>
    </xf>
    <xf numFmtId="0" fontId="3" fillId="22" borderId="34" xfId="0" applyFont="1" applyFill="1" applyBorder="1" applyAlignment="1">
      <alignment vertical="center"/>
    </xf>
    <xf numFmtId="0" fontId="3" fillId="22" borderId="38" xfId="0" applyFont="1" applyFill="1" applyBorder="1" applyAlignment="1">
      <alignment vertical="center"/>
    </xf>
    <xf numFmtId="0" fontId="3" fillId="22" borderId="194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4" xfId="0" applyFont="1" applyFill="1" applyBorder="1" applyAlignment="1">
      <alignment horizontal="center" vertical="center"/>
    </xf>
    <xf numFmtId="0" fontId="3" fillId="22" borderId="21" xfId="0" applyFont="1" applyFill="1" applyBorder="1" applyAlignment="1">
      <alignment horizontal="left" vertical="center"/>
    </xf>
    <xf numFmtId="0" fontId="3" fillId="22" borderId="24" xfId="0" applyFont="1" applyFill="1" applyBorder="1" applyAlignment="1">
      <alignment vertical="center"/>
    </xf>
    <xf numFmtId="0" fontId="3" fillId="22" borderId="25" xfId="0" applyFont="1" applyFill="1" applyBorder="1" applyAlignment="1">
      <alignment vertical="center"/>
    </xf>
    <xf numFmtId="0" fontId="3" fillId="22" borderId="172" xfId="0" applyFont="1" applyFill="1" applyBorder="1" applyAlignment="1">
      <alignment horizontal="center" vertical="center"/>
    </xf>
    <xf numFmtId="0" fontId="3" fillId="22" borderId="23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4" fillId="22" borderId="41" xfId="0" applyFont="1" applyFill="1" applyBorder="1" applyAlignment="1">
      <alignment horizontal="left" vertical="center"/>
    </xf>
    <xf numFmtId="0" fontId="3" fillId="22" borderId="39" xfId="0" applyFont="1" applyFill="1" applyBorder="1" applyAlignment="1">
      <alignment vertical="center"/>
    </xf>
    <xf numFmtId="0" fontId="3" fillId="22" borderId="42" xfId="0" applyFont="1" applyFill="1" applyBorder="1" applyAlignment="1">
      <alignment vertical="center"/>
    </xf>
    <xf numFmtId="0" fontId="3" fillId="22" borderId="196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22" borderId="41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178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19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98" xfId="0" applyFont="1" applyBorder="1" applyAlignment="1">
      <alignment horizontal="left" vertical="center"/>
    </xf>
    <xf numFmtId="0" fontId="3" fillId="0" borderId="19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3" fillId="0" borderId="72" xfId="164" applyFont="1" applyFill="1" applyBorder="1" applyAlignment="1">
      <alignment horizontal="center" vertical="center"/>
      <protection/>
    </xf>
    <xf numFmtId="0" fontId="33" fillId="0" borderId="68" xfId="164" applyFont="1" applyFill="1" applyBorder="1" applyAlignment="1">
      <alignment horizontal="center" vertical="center"/>
      <protection/>
    </xf>
    <xf numFmtId="0" fontId="33" fillId="0" borderId="69" xfId="164" applyFont="1" applyFill="1" applyBorder="1" applyAlignment="1">
      <alignment horizontal="center" vertical="center"/>
      <protection/>
    </xf>
    <xf numFmtId="0" fontId="3" fillId="22" borderId="22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5" borderId="66" xfId="164" applyFont="1" applyFill="1" applyBorder="1" applyAlignment="1">
      <alignment horizontal="center" vertical="center"/>
      <protection/>
    </xf>
    <xf numFmtId="0" fontId="3" fillId="25" borderId="88" xfId="164" applyFont="1" applyFill="1" applyBorder="1" applyAlignment="1">
      <alignment horizontal="center" vertical="center"/>
      <protection/>
    </xf>
    <xf numFmtId="0" fontId="3" fillId="25" borderId="89" xfId="164" applyFont="1" applyFill="1" applyBorder="1" applyAlignment="1">
      <alignment horizontal="center" vertical="center"/>
      <protection/>
    </xf>
    <xf numFmtId="0" fontId="3" fillId="22" borderId="212" xfId="0" applyFont="1" applyFill="1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68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iztonságtechnika nappali" xfId="20"/>
    <cellStyle name="20% - 2. jelölőszín" xfId="21"/>
    <cellStyle name="20% - 2. jelölőszín 2" xfId="22"/>
    <cellStyle name="20% - 2. jelölőszín_biztonságtechnika nappali" xfId="23"/>
    <cellStyle name="20% - 3. jelölőszín" xfId="24"/>
    <cellStyle name="20% - 3. jelölőszín 2" xfId="25"/>
    <cellStyle name="20% - 3. jelölőszín_biztonságtechnika nappali" xfId="26"/>
    <cellStyle name="20% - 4. jelölőszín" xfId="27"/>
    <cellStyle name="20% - 4. jelölőszín 2" xfId="28"/>
    <cellStyle name="20% - 4. jelölőszín_biztonságtechnika nappali" xfId="29"/>
    <cellStyle name="20% - 5. jelölőszín" xfId="30"/>
    <cellStyle name="20% - 5. jelölőszín 2" xfId="31"/>
    <cellStyle name="20% - 5. jelölőszín_biztonságtechnika nappali" xfId="32"/>
    <cellStyle name="20% - 6. jelölőszín" xfId="33"/>
    <cellStyle name="20% - 6. jelölőszín 2" xfId="34"/>
    <cellStyle name="20% - 6. jelölőszín_biztonságtechnika nappali" xfId="35"/>
    <cellStyle name="3. jelölőszín" xfId="36"/>
    <cellStyle name="4. jelölőszín" xfId="37"/>
    <cellStyle name="40% - 1. jelölőszín" xfId="38"/>
    <cellStyle name="40% - 1. jelölőszín 2" xfId="39"/>
    <cellStyle name="40% - 1. jelölőszín_Gepeszet-mechatronika" xfId="40"/>
    <cellStyle name="40% - 2. jelölőszín" xfId="41"/>
    <cellStyle name="40% - 2. jelölőszín 2" xfId="42"/>
    <cellStyle name="40% - 2. jelölőszín_biztonságtechnika nappali" xfId="43"/>
    <cellStyle name="40% - 3. jelölőszín" xfId="44"/>
    <cellStyle name="40% - 3. jelölőszín 2" xfId="45"/>
    <cellStyle name="40% - 3. jelölőszín_biztonságtechnika nappali" xfId="46"/>
    <cellStyle name="40% - 4. jelölőszín" xfId="47"/>
    <cellStyle name="40% - 4. jelölőszín 2" xfId="48"/>
    <cellStyle name="40% - 4. jelölőszín_biztonságtechnika nappali" xfId="49"/>
    <cellStyle name="40% - 5. jelölőszín" xfId="50"/>
    <cellStyle name="40% - 5. jelölőszín 2" xfId="51"/>
    <cellStyle name="40% - 5. jelölőszín_Gepeszet-mechatronika" xfId="52"/>
    <cellStyle name="40% - 6. jelölőszín" xfId="53"/>
    <cellStyle name="40% - 6. jelölőszín 2" xfId="54"/>
    <cellStyle name="40% - 6. jelölőszín_biztonságtechnika nappali" xfId="55"/>
    <cellStyle name="5. jelölőszín" xfId="56"/>
    <cellStyle name="6. jelölőszín" xfId="57"/>
    <cellStyle name="60% - 1. jelölőszín" xfId="58"/>
    <cellStyle name="60% - 1. jelölőszín 2" xfId="59"/>
    <cellStyle name="60% - 1. jelölőszín_biztonságtechnika nappali" xfId="60"/>
    <cellStyle name="60% - 2. jelölőszín" xfId="61"/>
    <cellStyle name="60% - 2. jelölőszín 2" xfId="62"/>
    <cellStyle name="60% - 2. jelölőszín_biztonságtechnika nappali" xfId="63"/>
    <cellStyle name="60% - 3. jelölőszín" xfId="64"/>
    <cellStyle name="60% - 3. jelölőszín 2" xfId="65"/>
    <cellStyle name="60% - 3. jelölőszín_biztonságtechnika nappali" xfId="66"/>
    <cellStyle name="60% - 4. jelölőszín" xfId="67"/>
    <cellStyle name="60% - 4. jelölőszín 2" xfId="68"/>
    <cellStyle name="60% - 4. jelölőszín_biztonságtechnika nappali" xfId="69"/>
    <cellStyle name="60% - 5. jelölőszín" xfId="70"/>
    <cellStyle name="60% - 5. jelölőszín 2" xfId="71"/>
    <cellStyle name="60% - 5. jelölőszín_szakokt BSc könnyűip_levelező" xfId="72"/>
    <cellStyle name="60% - 6. jelölőszín" xfId="73"/>
    <cellStyle name="60% - 6. jelölőszín 2" xfId="74"/>
    <cellStyle name="60% - 6. jelölőszín_biztonságtechnika nappali" xfId="75"/>
    <cellStyle name="Bevitel" xfId="76"/>
    <cellStyle name="Bevitel 2" xfId="77"/>
    <cellStyle name="Bevitel_szakokt BSc könnyűip_levelező" xfId="78"/>
    <cellStyle name="Cím" xfId="79"/>
    <cellStyle name="Cím 2" xfId="80"/>
    <cellStyle name="Cím_biztonságtechnika nappali" xfId="81"/>
    <cellStyle name="Címsor 1" xfId="82"/>
    <cellStyle name="Címsor 1 2" xfId="83"/>
    <cellStyle name="Címsor 1_biztonságtechnika nappali" xfId="84"/>
    <cellStyle name="Címsor 2" xfId="85"/>
    <cellStyle name="Címsor 2 2" xfId="86"/>
    <cellStyle name="Címsor 2_biztonságtechnika nappali" xfId="87"/>
    <cellStyle name="Címsor 3" xfId="88"/>
    <cellStyle name="Címsor 3 2" xfId="89"/>
    <cellStyle name="Címsor 3_biztonságtechnika nappali" xfId="90"/>
    <cellStyle name="Címsor 4" xfId="91"/>
    <cellStyle name="Címsor 4 2" xfId="92"/>
    <cellStyle name="Címsor 4_biztonságtechnika nappali" xfId="93"/>
    <cellStyle name="Ellenőrzőcella" xfId="94"/>
    <cellStyle name="Ellenőrzőcella 2" xfId="95"/>
    <cellStyle name="Ellenőrzőcella_szakokt BSc könnyűip_levelező" xfId="96"/>
    <cellStyle name="Comma" xfId="97"/>
    <cellStyle name="Comma [0]" xfId="98"/>
    <cellStyle name="Figyelmeztetés" xfId="99"/>
    <cellStyle name="Figyelmeztetés 2" xfId="100"/>
    <cellStyle name="Figyelmeztetés_szakokt BSc könnyűip_levelező" xfId="101"/>
    <cellStyle name="Hyperlink" xfId="102"/>
    <cellStyle name="Hivatkozás 2" xfId="103"/>
    <cellStyle name="Hivatkozott cella" xfId="104"/>
    <cellStyle name="Hivatkozott cella 2" xfId="105"/>
    <cellStyle name="Hivatkozott cella_szakokt BSc könnyűip_levelező" xfId="106"/>
    <cellStyle name="Jegyzet" xfId="107"/>
    <cellStyle name="Jegyzet 2" xfId="108"/>
    <cellStyle name="Jegyzet 3" xfId="109"/>
    <cellStyle name="Jegyzet_szakokt BSc könnyűip_levelező" xfId="110"/>
    <cellStyle name="Jelölőszín (1)" xfId="111"/>
    <cellStyle name="Jelölőszín (1) 2" xfId="112"/>
    <cellStyle name="Jelölőszín (1) 3" xfId="113"/>
    <cellStyle name="Jelölőszín (1)_biztonságtechnika nappali" xfId="114"/>
    <cellStyle name="Jelölőszín (2)" xfId="115"/>
    <cellStyle name="Jelölőszín (2) 2" xfId="116"/>
    <cellStyle name="Jelölőszín (2) 3" xfId="117"/>
    <cellStyle name="Jelölőszín (2)_biztonságtechnika nappali" xfId="118"/>
    <cellStyle name="Jelölőszín (3)" xfId="119"/>
    <cellStyle name="Jelölőszín (3) 2" xfId="120"/>
    <cellStyle name="Jelölőszín (3) 3" xfId="121"/>
    <cellStyle name="Jelölőszín (3)_biztonságtechnika nappali" xfId="122"/>
    <cellStyle name="Jelölőszín (4)" xfId="123"/>
    <cellStyle name="Jelölőszín (4) 2" xfId="124"/>
    <cellStyle name="Jelölőszín (4) 3" xfId="125"/>
    <cellStyle name="Jelölőszín (4)_biztonságtechnika nappali" xfId="126"/>
    <cellStyle name="Jelölőszín (5)" xfId="127"/>
    <cellStyle name="Jelölőszín (5) 2" xfId="128"/>
    <cellStyle name="Jelölőszín (5) 3" xfId="129"/>
    <cellStyle name="Jelölőszín (5)_biztonságtechnika nappali" xfId="130"/>
    <cellStyle name="Jelölőszín (6)" xfId="131"/>
    <cellStyle name="Jelölőszín (6) 2" xfId="132"/>
    <cellStyle name="Jelölőszín (6) 3" xfId="133"/>
    <cellStyle name="Jelölőszín (6)_biztonságtechnika nappali" xfId="134"/>
    <cellStyle name="Jelölőszín 1" xfId="135"/>
    <cellStyle name="Jelölőszín 1 2" xfId="136"/>
    <cellStyle name="Jelölőszín 2" xfId="137"/>
    <cellStyle name="Jelölőszín 2 2" xfId="138"/>
    <cellStyle name="Jelölőszín 3" xfId="139"/>
    <cellStyle name="Jelölőszín 3 2" xfId="140"/>
    <cellStyle name="Jelölőszín 4" xfId="141"/>
    <cellStyle name="Jelölőszín 4 2" xfId="142"/>
    <cellStyle name="Jelölőszín 5" xfId="143"/>
    <cellStyle name="Jelölőszín 5 2" xfId="144"/>
    <cellStyle name="Jelölőszín 6" xfId="145"/>
    <cellStyle name="Jelölőszín 6 2" xfId="146"/>
    <cellStyle name="Jó" xfId="147"/>
    <cellStyle name="Jó 2" xfId="148"/>
    <cellStyle name="Jó_szakokt BSc könnyűip_levelező" xfId="149"/>
    <cellStyle name="Kimenet" xfId="150"/>
    <cellStyle name="Kimenet 2" xfId="151"/>
    <cellStyle name="Kimenet_szakokt BSc könnyűip_levelező" xfId="152"/>
    <cellStyle name="Magyarázó szöveg" xfId="153"/>
    <cellStyle name="Magyarázó szöveg 2" xfId="154"/>
    <cellStyle name="Magyarázó szöveg_szakokt BSc könnyűip_levelező" xfId="155"/>
    <cellStyle name="Followed Hyperlink" xfId="156"/>
    <cellStyle name="Normál 2" xfId="157"/>
    <cellStyle name="Normál 2 2" xfId="158"/>
    <cellStyle name="Normál 2_Bt nappali" xfId="159"/>
    <cellStyle name="Normál 3" xfId="160"/>
    <cellStyle name="Normál 3 2" xfId="161"/>
    <cellStyle name="Normál 3_biztonságtechnika nappali" xfId="162"/>
    <cellStyle name="Normál 4" xfId="163"/>
    <cellStyle name="Normál_Polgári és biztonságvédelmi" xfId="164"/>
    <cellStyle name="Összesen" xfId="165"/>
    <cellStyle name="Összesen 2" xfId="166"/>
    <cellStyle name="Összesen_biztonságtechnika nappali" xfId="167"/>
    <cellStyle name="Currency" xfId="168"/>
    <cellStyle name="Currency [0]" xfId="169"/>
    <cellStyle name="Rossz" xfId="170"/>
    <cellStyle name="Rossz 2" xfId="171"/>
    <cellStyle name="Rossz_szakokt BSc könnyűip_levelező" xfId="172"/>
    <cellStyle name="Semleges" xfId="173"/>
    <cellStyle name="Semleges 2" xfId="174"/>
    <cellStyle name="Semleges_szakokt BSc könnyűip_levelező" xfId="175"/>
    <cellStyle name="Számítás" xfId="176"/>
    <cellStyle name="Számítás 2" xfId="177"/>
    <cellStyle name="Számítás_szakokt BSc könnyűip_levelező" xfId="178"/>
    <cellStyle name="Percent" xfId="179"/>
    <cellStyle name="Százalék 2" xfId="180"/>
    <cellStyle name="Százalék 3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7.7109375" style="0" bestFit="1" customWidth="1"/>
    <col min="3" max="3" width="50.7109375" style="0" customWidth="1"/>
    <col min="4" max="5" width="10.7109375" style="0" customWidth="1"/>
    <col min="6" max="6" width="5.57421875" style="0" bestFit="1" customWidth="1"/>
    <col min="7" max="7" width="5.140625" style="0" bestFit="1" customWidth="1"/>
    <col min="8" max="9" width="3.8515625" style="0" bestFit="1" customWidth="1"/>
    <col min="10" max="12" width="5.140625" style="0" bestFit="1" customWidth="1"/>
    <col min="13" max="13" width="4.28125" style="0" bestFit="1" customWidth="1"/>
    <col min="14" max="14" width="3.8515625" style="0" bestFit="1" customWidth="1"/>
    <col min="15" max="16" width="5.140625" style="0" bestFit="1" customWidth="1"/>
    <col min="17" max="18" width="4.7109375" style="0" bestFit="1" customWidth="1"/>
    <col min="19" max="19" width="3.8515625" style="0" bestFit="1" customWidth="1"/>
    <col min="20" max="20" width="4.7109375" style="0" bestFit="1" customWidth="1"/>
    <col min="21" max="23" width="5.140625" style="0" bestFit="1" customWidth="1"/>
    <col min="24" max="24" width="3.8515625" style="0" bestFit="1" customWidth="1"/>
    <col min="25" max="25" width="5.140625" style="0" bestFit="1" customWidth="1"/>
    <col min="26" max="28" width="5.140625" style="0" customWidth="1"/>
    <col min="29" max="29" width="31.7109375" style="0" bestFit="1" customWidth="1"/>
  </cols>
  <sheetData>
    <row r="1" spans="1:29" ht="15.75">
      <c r="A1" s="86" t="s">
        <v>104</v>
      </c>
      <c r="B1" s="87"/>
      <c r="C1" s="87"/>
      <c r="D1" s="87"/>
      <c r="E1" s="87"/>
      <c r="F1" s="87"/>
      <c r="G1" s="80"/>
      <c r="H1" s="87"/>
      <c r="I1" s="87"/>
      <c r="J1" s="87"/>
      <c r="K1" s="88" t="s">
        <v>106</v>
      </c>
      <c r="L1" s="87"/>
      <c r="M1" s="89"/>
      <c r="N1" s="89"/>
      <c r="O1" s="89"/>
      <c r="P1" s="90"/>
      <c r="Q1" s="87"/>
      <c r="R1" s="87"/>
      <c r="S1" s="91"/>
      <c r="T1" s="92"/>
      <c r="U1" s="92"/>
      <c r="V1" s="92"/>
      <c r="W1" s="92"/>
      <c r="X1" s="80"/>
      <c r="Y1" s="92"/>
      <c r="Z1" s="92"/>
      <c r="AA1" s="92"/>
      <c r="AB1" s="92"/>
      <c r="AC1" s="80"/>
    </row>
    <row r="2" spans="1:29" ht="15.75">
      <c r="A2" s="86" t="s">
        <v>105</v>
      </c>
      <c r="B2" s="87"/>
      <c r="C2" s="87"/>
      <c r="D2" s="87"/>
      <c r="E2" s="87"/>
      <c r="F2" s="87"/>
      <c r="G2" s="80"/>
      <c r="H2" s="93"/>
      <c r="I2" s="87"/>
      <c r="J2" s="87"/>
      <c r="K2" s="88" t="s">
        <v>183</v>
      </c>
      <c r="L2" s="87"/>
      <c r="M2" s="87"/>
      <c r="N2" s="87"/>
      <c r="O2" s="87"/>
      <c r="P2" s="87"/>
      <c r="Q2" s="93"/>
      <c r="R2" s="87"/>
      <c r="S2" s="94"/>
      <c r="T2" s="87"/>
      <c r="U2" s="87"/>
      <c r="V2" s="87"/>
      <c r="W2" s="87"/>
      <c r="X2" s="80"/>
      <c r="Y2" s="87"/>
      <c r="Z2" s="87"/>
      <c r="AA2" s="87"/>
      <c r="AB2" s="87"/>
      <c r="AC2" s="87"/>
    </row>
    <row r="3" spans="1:29" ht="15.75">
      <c r="A3" s="86" t="s">
        <v>163</v>
      </c>
      <c r="B3" s="87"/>
      <c r="C3" s="87"/>
      <c r="D3" s="87"/>
      <c r="E3" s="87"/>
      <c r="F3" s="87"/>
      <c r="G3" s="80"/>
      <c r="H3" s="93"/>
      <c r="I3" s="87"/>
      <c r="J3" s="87"/>
      <c r="K3" s="95"/>
      <c r="L3" s="87"/>
      <c r="M3" s="87"/>
      <c r="N3" s="87"/>
      <c r="O3" s="87"/>
      <c r="P3" s="87"/>
      <c r="Q3" s="93"/>
      <c r="R3" s="87"/>
      <c r="S3" s="94"/>
      <c r="T3" s="87"/>
      <c r="U3" s="87"/>
      <c r="V3" s="87"/>
      <c r="W3" s="87"/>
      <c r="X3" s="80"/>
      <c r="Y3" s="87"/>
      <c r="Z3" s="87"/>
      <c r="AA3" s="87"/>
      <c r="AB3" s="87"/>
      <c r="AC3" s="87"/>
    </row>
    <row r="4" spans="1:29" ht="15.75">
      <c r="A4" s="364"/>
      <c r="B4" s="87"/>
      <c r="C4" s="87"/>
      <c r="D4" s="87"/>
      <c r="E4" s="87"/>
      <c r="F4" s="87"/>
      <c r="G4" s="80"/>
      <c r="H4" s="93"/>
      <c r="I4" s="87"/>
      <c r="J4" s="87"/>
      <c r="K4" s="95"/>
      <c r="L4" s="87"/>
      <c r="M4" s="87"/>
      <c r="N4" s="87"/>
      <c r="O4" s="87"/>
      <c r="P4" s="87"/>
      <c r="Q4" s="93"/>
      <c r="R4" s="87"/>
      <c r="S4" s="94"/>
      <c r="T4" s="87"/>
      <c r="U4" s="87"/>
      <c r="V4" s="87"/>
      <c r="W4" s="87"/>
      <c r="X4" s="80"/>
      <c r="Y4" s="87"/>
      <c r="Z4" s="87"/>
      <c r="AA4" s="87"/>
      <c r="AB4" s="87"/>
      <c r="AC4" s="87"/>
    </row>
    <row r="5" spans="1:29" ht="15.75">
      <c r="A5" s="403" t="s">
        <v>189</v>
      </c>
      <c r="B5" s="404"/>
      <c r="C5" s="405"/>
      <c r="D5" s="406"/>
      <c r="E5" s="407"/>
      <c r="F5" s="407"/>
      <c r="G5" s="407"/>
      <c r="H5" s="407"/>
      <c r="I5" s="407"/>
      <c r="J5" s="406"/>
      <c r="K5" s="95" t="s">
        <v>103</v>
      </c>
      <c r="L5" s="407"/>
      <c r="M5" s="407"/>
      <c r="N5" s="407"/>
      <c r="O5" s="407"/>
      <c r="P5" s="407"/>
      <c r="Q5" s="406"/>
      <c r="R5" s="408"/>
      <c r="S5" s="408"/>
      <c r="T5" s="407"/>
      <c r="U5" s="409"/>
      <c r="V5" s="407"/>
      <c r="W5" s="408"/>
      <c r="X5" s="408"/>
      <c r="Y5" s="407"/>
      <c r="Z5" s="407"/>
      <c r="AA5" s="407"/>
      <c r="AB5" s="408"/>
      <c r="AC5" s="408"/>
    </row>
    <row r="6" spans="1:29" ht="12.75">
      <c r="A6" s="96" t="s">
        <v>107</v>
      </c>
      <c r="B6" s="410"/>
      <c r="C6" s="411"/>
      <c r="D6" s="410"/>
      <c r="E6" s="410"/>
      <c r="F6" s="410"/>
      <c r="G6" s="407"/>
      <c r="H6" s="407"/>
      <c r="I6" s="407"/>
      <c r="J6" s="406"/>
      <c r="K6" s="97" t="s">
        <v>185</v>
      </c>
      <c r="L6" s="407"/>
      <c r="M6" s="407"/>
      <c r="N6" s="407"/>
      <c r="O6" s="407"/>
      <c r="P6" s="407"/>
      <c r="Q6" s="406"/>
      <c r="R6" s="408"/>
      <c r="S6" s="408"/>
      <c r="T6" s="407"/>
      <c r="U6" s="409"/>
      <c r="V6" s="407"/>
      <c r="W6" s="408"/>
      <c r="X6" s="408"/>
      <c r="Y6" s="407"/>
      <c r="Z6" s="407"/>
      <c r="AA6" s="407"/>
      <c r="AB6" s="408"/>
      <c r="AC6" s="408"/>
    </row>
    <row r="7" spans="1:29" ht="13.5" thickBot="1">
      <c r="A7" s="98" t="s">
        <v>186</v>
      </c>
      <c r="B7" s="99"/>
      <c r="C7" s="99"/>
      <c r="D7" s="80"/>
      <c r="E7" s="80"/>
      <c r="F7" s="87"/>
      <c r="G7" s="87"/>
      <c r="H7" s="87"/>
      <c r="I7" s="87"/>
      <c r="J7" s="87"/>
      <c r="K7" s="97" t="s">
        <v>184</v>
      </c>
      <c r="L7" s="87"/>
      <c r="M7" s="87"/>
      <c r="N7" s="87"/>
      <c r="O7" s="87"/>
      <c r="P7" s="87"/>
      <c r="Q7" s="87"/>
      <c r="R7" s="412"/>
      <c r="S7" s="87"/>
      <c r="T7" s="87"/>
      <c r="U7" s="87"/>
      <c r="V7" s="87"/>
      <c r="W7" s="87"/>
      <c r="X7" s="87"/>
      <c r="Y7" s="87"/>
      <c r="Z7" s="87"/>
      <c r="AA7" s="87"/>
      <c r="AB7" s="87"/>
      <c r="AC7" s="100" t="s">
        <v>182</v>
      </c>
    </row>
    <row r="8" spans="1:29" ht="15">
      <c r="A8" s="236"/>
      <c r="B8" s="268"/>
      <c r="C8" s="269"/>
      <c r="D8" s="270"/>
      <c r="E8" s="271"/>
      <c r="F8" s="272" t="s">
        <v>2</v>
      </c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4"/>
      <c r="Z8" s="236"/>
      <c r="AA8" s="237"/>
      <c r="AB8" s="238"/>
      <c r="AC8" s="275"/>
    </row>
    <row r="9" spans="1:29" ht="15">
      <c r="A9" s="255" t="s">
        <v>159</v>
      </c>
      <c r="B9" s="276" t="s">
        <v>14</v>
      </c>
      <c r="C9" s="277" t="s">
        <v>15</v>
      </c>
      <c r="D9" s="278" t="s">
        <v>0</v>
      </c>
      <c r="E9" s="279" t="s">
        <v>1</v>
      </c>
      <c r="F9" s="280" t="s">
        <v>7</v>
      </c>
      <c r="G9" s="281"/>
      <c r="H9" s="281"/>
      <c r="I9" s="281"/>
      <c r="J9" s="282"/>
      <c r="K9" s="283" t="s">
        <v>8</v>
      </c>
      <c r="L9" s="281"/>
      <c r="M9" s="281"/>
      <c r="N9" s="281"/>
      <c r="O9" s="284"/>
      <c r="P9" s="280" t="s">
        <v>9</v>
      </c>
      <c r="Q9" s="281"/>
      <c r="R9" s="281"/>
      <c r="S9" s="281"/>
      <c r="T9" s="282"/>
      <c r="U9" s="283" t="s">
        <v>10</v>
      </c>
      <c r="V9" s="281"/>
      <c r="W9" s="281"/>
      <c r="X9" s="281"/>
      <c r="Y9" s="285"/>
      <c r="Z9" s="239"/>
      <c r="AA9" s="286" t="s">
        <v>16</v>
      </c>
      <c r="AB9" s="240"/>
      <c r="AC9" s="287" t="s">
        <v>16</v>
      </c>
    </row>
    <row r="10" spans="1:29" ht="15.75" thickBot="1">
      <c r="A10" s="256"/>
      <c r="B10" s="288"/>
      <c r="C10" s="289"/>
      <c r="D10" s="290"/>
      <c r="E10" s="291"/>
      <c r="F10" s="292" t="s">
        <v>17</v>
      </c>
      <c r="G10" s="293" t="s">
        <v>3</v>
      </c>
      <c r="H10" s="293" t="s">
        <v>4</v>
      </c>
      <c r="I10" s="294" t="s">
        <v>5</v>
      </c>
      <c r="J10" s="295" t="s">
        <v>18</v>
      </c>
      <c r="K10" s="79" t="s">
        <v>17</v>
      </c>
      <c r="L10" s="293" t="s">
        <v>3</v>
      </c>
      <c r="M10" s="293" t="s">
        <v>4</v>
      </c>
      <c r="N10" s="294" t="s">
        <v>5</v>
      </c>
      <c r="O10" s="296" t="s">
        <v>18</v>
      </c>
      <c r="P10" s="292" t="s">
        <v>17</v>
      </c>
      <c r="Q10" s="293" t="s">
        <v>3</v>
      </c>
      <c r="R10" s="293" t="s">
        <v>4</v>
      </c>
      <c r="S10" s="294" t="s">
        <v>5</v>
      </c>
      <c r="T10" s="295" t="s">
        <v>18</v>
      </c>
      <c r="U10" s="79" t="s">
        <v>17</v>
      </c>
      <c r="V10" s="293" t="s">
        <v>3</v>
      </c>
      <c r="W10" s="293" t="s">
        <v>4</v>
      </c>
      <c r="X10" s="294" t="s">
        <v>5</v>
      </c>
      <c r="Y10" s="297" t="s">
        <v>18</v>
      </c>
      <c r="Z10" s="241"/>
      <c r="AA10" s="242"/>
      <c r="AB10" s="243"/>
      <c r="AC10" s="298"/>
    </row>
    <row r="11" spans="1:29" ht="15.75" thickBot="1">
      <c r="A11" s="74" t="s">
        <v>77</v>
      </c>
      <c r="B11" s="75"/>
      <c r="C11" s="76"/>
      <c r="D11" s="3">
        <f aca="true" t="shared" si="0" ref="D11:Y11">SUM(D12:D13)</f>
        <v>32</v>
      </c>
      <c r="E11" s="4">
        <f t="shared" si="0"/>
        <v>10</v>
      </c>
      <c r="F11" s="3">
        <f t="shared" si="0"/>
        <v>8</v>
      </c>
      <c r="G11" s="5">
        <f t="shared" si="0"/>
        <v>8</v>
      </c>
      <c r="H11" s="5">
        <f t="shared" si="0"/>
        <v>0</v>
      </c>
      <c r="I11" s="5">
        <f t="shared" si="0"/>
        <v>0</v>
      </c>
      <c r="J11" s="6">
        <f t="shared" si="0"/>
        <v>5</v>
      </c>
      <c r="K11" s="7">
        <f t="shared" si="0"/>
        <v>8</v>
      </c>
      <c r="L11" s="5">
        <f t="shared" si="0"/>
        <v>0</v>
      </c>
      <c r="M11" s="5">
        <f t="shared" si="0"/>
        <v>8</v>
      </c>
      <c r="N11" s="5">
        <f t="shared" si="0"/>
        <v>0</v>
      </c>
      <c r="O11" s="4">
        <f t="shared" si="0"/>
        <v>5</v>
      </c>
      <c r="P11" s="3">
        <f t="shared" si="0"/>
        <v>0</v>
      </c>
      <c r="Q11" s="5">
        <f t="shared" si="0"/>
        <v>0</v>
      </c>
      <c r="R11" s="5">
        <f t="shared" si="0"/>
        <v>0</v>
      </c>
      <c r="S11" s="5">
        <f t="shared" si="0"/>
        <v>0</v>
      </c>
      <c r="T11" s="6">
        <f t="shared" si="0"/>
        <v>0</v>
      </c>
      <c r="U11" s="7">
        <f t="shared" si="0"/>
        <v>0</v>
      </c>
      <c r="V11" s="5">
        <f t="shared" si="0"/>
        <v>0</v>
      </c>
      <c r="W11" s="5">
        <f t="shared" si="0"/>
        <v>0</v>
      </c>
      <c r="X11" s="5">
        <f t="shared" si="0"/>
        <v>0</v>
      </c>
      <c r="Y11" s="4">
        <f t="shared" si="0"/>
        <v>0</v>
      </c>
      <c r="Z11" s="3"/>
      <c r="AA11" s="5"/>
      <c r="AB11" s="6"/>
      <c r="AC11" s="211"/>
    </row>
    <row r="12" spans="1:29" ht="15">
      <c r="A12" s="8" t="s">
        <v>7</v>
      </c>
      <c r="B12" s="85" t="s">
        <v>102</v>
      </c>
      <c r="C12" s="81" t="s">
        <v>74</v>
      </c>
      <c r="D12" s="8">
        <f>SUM(F12:H12,K12:M12,P12:R12,U12:W12)</f>
        <v>16</v>
      </c>
      <c r="E12" s="10">
        <f>SUM(J12,O12,T12,Y12)</f>
        <v>5</v>
      </c>
      <c r="F12" s="8"/>
      <c r="G12" s="413"/>
      <c r="H12" s="413"/>
      <c r="I12" s="413"/>
      <c r="J12" s="414"/>
      <c r="K12" s="415">
        <v>8</v>
      </c>
      <c r="L12" s="413">
        <v>0</v>
      </c>
      <c r="M12" s="413">
        <v>8</v>
      </c>
      <c r="N12" s="413" t="s">
        <v>24</v>
      </c>
      <c r="O12" s="414">
        <v>5</v>
      </c>
      <c r="P12" s="415"/>
      <c r="Q12" s="413"/>
      <c r="R12" s="413"/>
      <c r="S12" s="413"/>
      <c r="T12" s="414"/>
      <c r="U12" s="39"/>
      <c r="V12" s="11"/>
      <c r="W12" s="11"/>
      <c r="X12" s="11"/>
      <c r="Y12" s="10"/>
      <c r="Z12" s="227"/>
      <c r="AA12" s="228"/>
      <c r="AB12" s="229"/>
      <c r="AC12" s="212"/>
    </row>
    <row r="13" spans="1:29" ht="15.75" thickBot="1">
      <c r="A13" s="13" t="s">
        <v>8</v>
      </c>
      <c r="B13" s="72" t="s">
        <v>166</v>
      </c>
      <c r="C13" s="9" t="s">
        <v>62</v>
      </c>
      <c r="D13" s="8">
        <f>SUM(F13:H13,K13:M13,P13:R13,U13:W13)</f>
        <v>16</v>
      </c>
      <c r="E13" s="10">
        <f>SUM(J13,O13,T13,Y13)</f>
        <v>5</v>
      </c>
      <c r="F13" s="68">
        <v>8</v>
      </c>
      <c r="G13" s="416">
        <v>8</v>
      </c>
      <c r="H13" s="416">
        <v>0</v>
      </c>
      <c r="I13" s="416" t="s">
        <v>24</v>
      </c>
      <c r="J13" s="418">
        <v>5</v>
      </c>
      <c r="K13" s="419"/>
      <c r="L13" s="416"/>
      <c r="M13" s="416"/>
      <c r="N13" s="416"/>
      <c r="O13" s="418"/>
      <c r="P13" s="419"/>
      <c r="Q13" s="416"/>
      <c r="R13" s="416"/>
      <c r="S13" s="416"/>
      <c r="T13" s="418"/>
      <c r="U13" s="70"/>
      <c r="V13" s="69"/>
      <c r="W13" s="69"/>
      <c r="X13" s="69"/>
      <c r="Y13" s="71"/>
      <c r="Z13" s="13"/>
      <c r="AA13" s="16"/>
      <c r="AB13" s="17"/>
      <c r="AC13" s="213"/>
    </row>
    <row r="14" spans="1:29" ht="15.75" thickBot="1">
      <c r="A14" s="74" t="s">
        <v>26</v>
      </c>
      <c r="B14" s="75"/>
      <c r="C14" s="76"/>
      <c r="D14" s="3">
        <f aca="true" t="shared" si="1" ref="D14:Y14">SUM(D15:D23)</f>
        <v>176</v>
      </c>
      <c r="E14" s="4">
        <f t="shared" si="1"/>
        <v>31</v>
      </c>
      <c r="F14" s="3">
        <f t="shared" si="1"/>
        <v>36</v>
      </c>
      <c r="G14" s="420">
        <f t="shared" si="1"/>
        <v>18</v>
      </c>
      <c r="H14" s="420">
        <f t="shared" si="1"/>
        <v>26</v>
      </c>
      <c r="I14" s="420">
        <f t="shared" si="1"/>
        <v>0</v>
      </c>
      <c r="J14" s="421">
        <f t="shared" si="1"/>
        <v>14</v>
      </c>
      <c r="K14" s="422">
        <f t="shared" si="1"/>
        <v>48</v>
      </c>
      <c r="L14" s="420">
        <f t="shared" si="1"/>
        <v>36</v>
      </c>
      <c r="M14" s="420">
        <f t="shared" si="1"/>
        <v>12</v>
      </c>
      <c r="N14" s="420">
        <f t="shared" si="1"/>
        <v>0</v>
      </c>
      <c r="O14" s="423">
        <f t="shared" si="1"/>
        <v>17</v>
      </c>
      <c r="P14" s="424">
        <f t="shared" si="1"/>
        <v>0</v>
      </c>
      <c r="Q14" s="420">
        <f t="shared" si="1"/>
        <v>0</v>
      </c>
      <c r="R14" s="420">
        <f t="shared" si="1"/>
        <v>0</v>
      </c>
      <c r="S14" s="420">
        <f t="shared" si="1"/>
        <v>0</v>
      </c>
      <c r="T14" s="421">
        <f t="shared" si="1"/>
        <v>0</v>
      </c>
      <c r="U14" s="7">
        <f t="shared" si="1"/>
        <v>0</v>
      </c>
      <c r="V14" s="5">
        <f t="shared" si="1"/>
        <v>0</v>
      </c>
      <c r="W14" s="5">
        <f t="shared" si="1"/>
        <v>0</v>
      </c>
      <c r="X14" s="5">
        <f t="shared" si="1"/>
        <v>0</v>
      </c>
      <c r="Y14" s="4">
        <f t="shared" si="1"/>
        <v>0</v>
      </c>
      <c r="Z14" s="3"/>
      <c r="AA14" s="5"/>
      <c r="AB14" s="6"/>
      <c r="AC14" s="211"/>
    </row>
    <row r="15" spans="1:29" ht="15">
      <c r="A15" s="31" t="s">
        <v>9</v>
      </c>
      <c r="B15" s="32" t="s">
        <v>80</v>
      </c>
      <c r="C15" s="82" t="s">
        <v>30</v>
      </c>
      <c r="D15" s="31">
        <f>SUM(F15:H15,K15:M15,P15:R15,U15:W15)</f>
        <v>20</v>
      </c>
      <c r="E15" s="33">
        <f>SUM(J15,O15,T15,Y15)</f>
        <v>4</v>
      </c>
      <c r="F15" s="31">
        <v>20</v>
      </c>
      <c r="G15" s="425">
        <v>0</v>
      </c>
      <c r="H15" s="425">
        <v>0</v>
      </c>
      <c r="I15" s="425" t="s">
        <v>19</v>
      </c>
      <c r="J15" s="426">
        <v>4</v>
      </c>
      <c r="K15" s="427"/>
      <c r="L15" s="425"/>
      <c r="M15" s="425"/>
      <c r="N15" s="425"/>
      <c r="O15" s="428"/>
      <c r="P15" s="429"/>
      <c r="Q15" s="425"/>
      <c r="R15" s="425"/>
      <c r="S15" s="425"/>
      <c r="T15" s="426"/>
      <c r="U15" s="36"/>
      <c r="V15" s="34"/>
      <c r="W15" s="11"/>
      <c r="X15" s="11"/>
      <c r="Y15" s="10"/>
      <c r="Z15" s="227"/>
      <c r="AA15" s="228"/>
      <c r="AB15" s="229"/>
      <c r="AC15" s="215"/>
    </row>
    <row r="16" spans="1:29" ht="15">
      <c r="A16" s="20" t="s">
        <v>10</v>
      </c>
      <c r="B16" s="21" t="s">
        <v>81</v>
      </c>
      <c r="C16" s="82" t="s">
        <v>31</v>
      </c>
      <c r="D16" s="31">
        <f aca="true" t="shared" si="2" ref="D16:D23">SUM(F16:H16,K16:M16,P16:R16,U16:W16)</f>
        <v>12</v>
      </c>
      <c r="E16" s="33">
        <f aca="true" t="shared" si="3" ref="E16:E23">SUM(J16,O16,T16,Y16)</f>
        <v>4</v>
      </c>
      <c r="F16" s="31"/>
      <c r="G16" s="34"/>
      <c r="H16" s="34"/>
      <c r="I16" s="34"/>
      <c r="J16" s="35"/>
      <c r="K16" s="36">
        <v>0</v>
      </c>
      <c r="L16" s="34">
        <v>0</v>
      </c>
      <c r="M16" s="34">
        <v>12</v>
      </c>
      <c r="N16" s="34" t="s">
        <v>24</v>
      </c>
      <c r="O16" s="33">
        <v>4</v>
      </c>
      <c r="P16" s="31"/>
      <c r="Q16" s="34"/>
      <c r="R16" s="34"/>
      <c r="S16" s="34"/>
      <c r="T16" s="35"/>
      <c r="U16" s="36"/>
      <c r="V16" s="34"/>
      <c r="W16" s="11"/>
      <c r="X16" s="11"/>
      <c r="Y16" s="10"/>
      <c r="Z16" s="13" t="s">
        <v>9</v>
      </c>
      <c r="AA16" s="16"/>
      <c r="AB16" s="17"/>
      <c r="AC16" s="216" t="s">
        <v>30</v>
      </c>
    </row>
    <row r="17" spans="1:29" ht="15">
      <c r="A17" s="31" t="s">
        <v>11</v>
      </c>
      <c r="B17" s="21" t="s">
        <v>82</v>
      </c>
      <c r="C17" s="82" t="s">
        <v>32</v>
      </c>
      <c r="D17" s="31">
        <f t="shared" si="2"/>
        <v>16</v>
      </c>
      <c r="E17" s="33">
        <f t="shared" si="3"/>
        <v>3</v>
      </c>
      <c r="F17" s="31">
        <v>12</v>
      </c>
      <c r="G17" s="34">
        <v>4</v>
      </c>
      <c r="H17" s="34">
        <v>0</v>
      </c>
      <c r="I17" s="34" t="s">
        <v>19</v>
      </c>
      <c r="J17" s="35">
        <v>3</v>
      </c>
      <c r="K17" s="36"/>
      <c r="L17" s="34"/>
      <c r="M17" s="34"/>
      <c r="N17" s="34"/>
      <c r="O17" s="33"/>
      <c r="P17" s="31"/>
      <c r="Q17" s="34"/>
      <c r="R17" s="34"/>
      <c r="S17" s="34"/>
      <c r="T17" s="35"/>
      <c r="U17" s="36"/>
      <c r="V17" s="34"/>
      <c r="W17" s="11"/>
      <c r="X17" s="11"/>
      <c r="Y17" s="10"/>
      <c r="Z17" s="13"/>
      <c r="AA17" s="16"/>
      <c r="AB17" s="17"/>
      <c r="AC17" s="216"/>
    </row>
    <row r="18" spans="1:29" ht="15">
      <c r="A18" s="20" t="s">
        <v>12</v>
      </c>
      <c r="B18" s="21" t="s">
        <v>83</v>
      </c>
      <c r="C18" s="82" t="s">
        <v>33</v>
      </c>
      <c r="D18" s="31">
        <f t="shared" si="2"/>
        <v>22</v>
      </c>
      <c r="E18" s="33">
        <f t="shared" si="3"/>
        <v>4</v>
      </c>
      <c r="F18" s="31"/>
      <c r="G18" s="34"/>
      <c r="H18" s="34"/>
      <c r="I18" s="34"/>
      <c r="J18" s="35"/>
      <c r="K18" s="36">
        <v>14</v>
      </c>
      <c r="L18" s="34">
        <v>8</v>
      </c>
      <c r="M18" s="34">
        <v>0</v>
      </c>
      <c r="N18" s="34" t="s">
        <v>19</v>
      </c>
      <c r="O18" s="33">
        <v>4</v>
      </c>
      <c r="P18" s="31"/>
      <c r="Q18" s="34"/>
      <c r="R18" s="34"/>
      <c r="S18" s="34"/>
      <c r="T18" s="35"/>
      <c r="U18" s="36"/>
      <c r="V18" s="34"/>
      <c r="W18" s="11"/>
      <c r="X18" s="11"/>
      <c r="Y18" s="10"/>
      <c r="Z18" s="13"/>
      <c r="AA18" s="16"/>
      <c r="AB18" s="17"/>
      <c r="AC18" s="216"/>
    </row>
    <row r="19" spans="1:29" ht="15">
      <c r="A19" s="31" t="s">
        <v>13</v>
      </c>
      <c r="B19" s="21" t="s">
        <v>84</v>
      </c>
      <c r="C19" s="83" t="s">
        <v>70</v>
      </c>
      <c r="D19" s="31">
        <f t="shared" si="2"/>
        <v>16</v>
      </c>
      <c r="E19" s="33">
        <f t="shared" si="3"/>
        <v>4</v>
      </c>
      <c r="F19" s="31">
        <v>4</v>
      </c>
      <c r="G19" s="34">
        <v>6</v>
      </c>
      <c r="H19" s="34">
        <v>6</v>
      </c>
      <c r="I19" s="34" t="s">
        <v>24</v>
      </c>
      <c r="J19" s="35">
        <v>4</v>
      </c>
      <c r="K19" s="36"/>
      <c r="L19" s="34"/>
      <c r="M19" s="34"/>
      <c r="N19" s="34"/>
      <c r="O19" s="33"/>
      <c r="P19" s="31"/>
      <c r="Q19" s="34"/>
      <c r="R19" s="34"/>
      <c r="S19" s="34"/>
      <c r="T19" s="35"/>
      <c r="U19" s="36"/>
      <c r="V19" s="34"/>
      <c r="W19" s="11"/>
      <c r="X19" s="11"/>
      <c r="Y19" s="10"/>
      <c r="Z19" s="13"/>
      <c r="AA19" s="16"/>
      <c r="AB19" s="17"/>
      <c r="AC19" s="216"/>
    </row>
    <row r="20" spans="1:29" ht="15">
      <c r="A20" s="20" t="s">
        <v>46</v>
      </c>
      <c r="B20" s="21" t="s">
        <v>85</v>
      </c>
      <c r="C20" s="82" t="s">
        <v>34</v>
      </c>
      <c r="D20" s="31">
        <f t="shared" si="2"/>
        <v>28</v>
      </c>
      <c r="E20" s="33">
        <f t="shared" si="3"/>
        <v>3</v>
      </c>
      <c r="F20" s="20">
        <v>0</v>
      </c>
      <c r="G20" s="22">
        <v>8</v>
      </c>
      <c r="H20" s="22">
        <v>20</v>
      </c>
      <c r="I20" s="22" t="s">
        <v>24</v>
      </c>
      <c r="J20" s="23">
        <v>3</v>
      </c>
      <c r="K20" s="24"/>
      <c r="L20" s="22"/>
      <c r="M20" s="22"/>
      <c r="N20" s="22"/>
      <c r="O20" s="25"/>
      <c r="P20" s="20"/>
      <c r="Q20" s="22"/>
      <c r="R20" s="22"/>
      <c r="S20" s="22"/>
      <c r="T20" s="23"/>
      <c r="U20" s="24"/>
      <c r="V20" s="22"/>
      <c r="W20" s="16"/>
      <c r="X20" s="16"/>
      <c r="Y20" s="19"/>
      <c r="Z20" s="13"/>
      <c r="AA20" s="16"/>
      <c r="AB20" s="17"/>
      <c r="AC20" s="216"/>
    </row>
    <row r="21" spans="1:29" ht="15">
      <c r="A21" s="31" t="s">
        <v>47</v>
      </c>
      <c r="B21" s="21" t="s">
        <v>86</v>
      </c>
      <c r="C21" s="82" t="s">
        <v>35</v>
      </c>
      <c r="D21" s="31">
        <f t="shared" si="2"/>
        <v>24</v>
      </c>
      <c r="E21" s="33">
        <f t="shared" si="3"/>
        <v>3</v>
      </c>
      <c r="F21" s="20"/>
      <c r="G21" s="22"/>
      <c r="H21" s="22"/>
      <c r="I21" s="22"/>
      <c r="J21" s="23"/>
      <c r="K21" s="24">
        <v>12</v>
      </c>
      <c r="L21" s="22">
        <v>12</v>
      </c>
      <c r="M21" s="22">
        <v>0</v>
      </c>
      <c r="N21" s="22" t="s">
        <v>24</v>
      </c>
      <c r="O21" s="25">
        <v>3</v>
      </c>
      <c r="P21" s="20"/>
      <c r="Q21" s="22"/>
      <c r="R21" s="22"/>
      <c r="S21" s="22"/>
      <c r="T21" s="23"/>
      <c r="U21" s="24"/>
      <c r="V21" s="22"/>
      <c r="W21" s="16"/>
      <c r="X21" s="16"/>
      <c r="Y21" s="19"/>
      <c r="Z21" s="13"/>
      <c r="AA21" s="16"/>
      <c r="AB21" s="17"/>
      <c r="AC21" s="216"/>
    </row>
    <row r="22" spans="1:29" ht="15">
      <c r="A22" s="20" t="s">
        <v>48</v>
      </c>
      <c r="B22" s="21" t="s">
        <v>87</v>
      </c>
      <c r="C22" s="84" t="s">
        <v>71</v>
      </c>
      <c r="D22" s="31">
        <f t="shared" si="2"/>
        <v>18</v>
      </c>
      <c r="E22" s="33">
        <f t="shared" si="3"/>
        <v>3</v>
      </c>
      <c r="F22" s="26"/>
      <c r="G22" s="27"/>
      <c r="H22" s="27"/>
      <c r="I22" s="27"/>
      <c r="J22" s="28"/>
      <c r="K22" s="29">
        <v>12</v>
      </c>
      <c r="L22" s="27">
        <v>6</v>
      </c>
      <c r="M22" s="27">
        <v>0</v>
      </c>
      <c r="N22" s="27" t="s">
        <v>24</v>
      </c>
      <c r="O22" s="30">
        <v>3</v>
      </c>
      <c r="P22" s="26"/>
      <c r="Q22" s="27"/>
      <c r="R22" s="27"/>
      <c r="S22" s="27"/>
      <c r="T22" s="28"/>
      <c r="U22" s="29"/>
      <c r="V22" s="27"/>
      <c r="W22" s="37"/>
      <c r="X22" s="37"/>
      <c r="Y22" s="38"/>
      <c r="Z22" s="13"/>
      <c r="AA22" s="16"/>
      <c r="AB22" s="17"/>
      <c r="AC22" s="214"/>
    </row>
    <row r="23" spans="1:29" ht="15.75" thickBot="1">
      <c r="A23" s="31" t="s">
        <v>49</v>
      </c>
      <c r="B23" s="14" t="s">
        <v>88</v>
      </c>
      <c r="C23" s="82" t="s">
        <v>36</v>
      </c>
      <c r="D23" s="31">
        <f t="shared" si="2"/>
        <v>20</v>
      </c>
      <c r="E23" s="33">
        <f t="shared" si="3"/>
        <v>3</v>
      </c>
      <c r="F23" s="13"/>
      <c r="G23" s="16"/>
      <c r="H23" s="16"/>
      <c r="I23" s="16"/>
      <c r="J23" s="17"/>
      <c r="K23" s="13">
        <v>10</v>
      </c>
      <c r="L23" s="16">
        <v>10</v>
      </c>
      <c r="M23" s="16">
        <v>0</v>
      </c>
      <c r="N23" s="16" t="s">
        <v>24</v>
      </c>
      <c r="O23" s="17">
        <v>3</v>
      </c>
      <c r="P23" s="13"/>
      <c r="Q23" s="16"/>
      <c r="R23" s="16"/>
      <c r="S23" s="16"/>
      <c r="T23" s="17"/>
      <c r="U23" s="18"/>
      <c r="V23" s="16"/>
      <c r="W23" s="16"/>
      <c r="X23" s="16"/>
      <c r="Y23" s="19"/>
      <c r="Z23" s="13"/>
      <c r="AA23" s="16"/>
      <c r="AB23" s="17"/>
      <c r="AC23" s="217"/>
    </row>
    <row r="24" spans="1:29" ht="15.75" thickBot="1">
      <c r="A24" s="74" t="s">
        <v>27</v>
      </c>
      <c r="B24" s="75"/>
      <c r="C24" s="76"/>
      <c r="D24" s="3">
        <f aca="true" t="shared" si="4" ref="D24:Y24">SUM(D25:D29)</f>
        <v>74</v>
      </c>
      <c r="E24" s="4">
        <f t="shared" si="4"/>
        <v>15</v>
      </c>
      <c r="F24" s="3">
        <f t="shared" si="4"/>
        <v>24</v>
      </c>
      <c r="G24" s="5">
        <f t="shared" si="4"/>
        <v>24</v>
      </c>
      <c r="H24" s="5">
        <f t="shared" si="4"/>
        <v>0</v>
      </c>
      <c r="I24" s="5">
        <f t="shared" si="4"/>
        <v>0</v>
      </c>
      <c r="J24" s="6">
        <f t="shared" si="4"/>
        <v>9</v>
      </c>
      <c r="K24" s="7">
        <f t="shared" si="4"/>
        <v>8</v>
      </c>
      <c r="L24" s="5">
        <f t="shared" si="4"/>
        <v>8</v>
      </c>
      <c r="M24" s="5">
        <f t="shared" si="4"/>
        <v>10</v>
      </c>
      <c r="N24" s="5">
        <f t="shared" si="4"/>
        <v>0</v>
      </c>
      <c r="O24" s="4">
        <f t="shared" si="4"/>
        <v>6</v>
      </c>
      <c r="P24" s="3">
        <f t="shared" si="4"/>
        <v>0</v>
      </c>
      <c r="Q24" s="5">
        <f t="shared" si="4"/>
        <v>0</v>
      </c>
      <c r="R24" s="5">
        <f t="shared" si="4"/>
        <v>0</v>
      </c>
      <c r="S24" s="5">
        <f t="shared" si="4"/>
        <v>0</v>
      </c>
      <c r="T24" s="6">
        <f t="shared" si="4"/>
        <v>0</v>
      </c>
      <c r="U24" s="7">
        <f t="shared" si="4"/>
        <v>0</v>
      </c>
      <c r="V24" s="5">
        <f t="shared" si="4"/>
        <v>0</v>
      </c>
      <c r="W24" s="5">
        <f t="shared" si="4"/>
        <v>0</v>
      </c>
      <c r="X24" s="5">
        <f t="shared" si="4"/>
        <v>0</v>
      </c>
      <c r="Y24" s="4">
        <f t="shared" si="4"/>
        <v>0</v>
      </c>
      <c r="Z24" s="3"/>
      <c r="AA24" s="5"/>
      <c r="AB24" s="6"/>
      <c r="AC24" s="211"/>
    </row>
    <row r="25" spans="1:29" ht="15">
      <c r="A25" s="31" t="s">
        <v>50</v>
      </c>
      <c r="B25" s="32" t="s">
        <v>89</v>
      </c>
      <c r="C25" s="82" t="s">
        <v>42</v>
      </c>
      <c r="D25" s="31">
        <f>SUM(F25:H25,K25:M25,P25:R25,U25:W25)</f>
        <v>16</v>
      </c>
      <c r="E25" s="33">
        <f>SUM(J25,O25,T25,Y25)</f>
        <v>3</v>
      </c>
      <c r="F25" s="31">
        <v>8</v>
      </c>
      <c r="G25" s="34">
        <v>8</v>
      </c>
      <c r="H25" s="34">
        <v>0</v>
      </c>
      <c r="I25" s="34" t="s">
        <v>19</v>
      </c>
      <c r="J25" s="35">
        <v>3</v>
      </c>
      <c r="K25" s="36"/>
      <c r="L25" s="11"/>
      <c r="M25" s="11"/>
      <c r="N25" s="11"/>
      <c r="O25" s="10"/>
      <c r="P25" s="8"/>
      <c r="Q25" s="11"/>
      <c r="R25" s="11"/>
      <c r="S25" s="11"/>
      <c r="T25" s="12"/>
      <c r="U25" s="39"/>
      <c r="V25" s="11"/>
      <c r="W25" s="11"/>
      <c r="X25" s="11"/>
      <c r="Y25" s="10"/>
      <c r="Z25" s="227"/>
      <c r="AA25" s="228"/>
      <c r="AB25" s="229"/>
      <c r="AC25" s="215"/>
    </row>
    <row r="26" spans="1:29" ht="15">
      <c r="A26" s="20" t="s">
        <v>51</v>
      </c>
      <c r="B26" s="21" t="s">
        <v>93</v>
      </c>
      <c r="C26" s="82" t="s">
        <v>43</v>
      </c>
      <c r="D26" s="31">
        <f>SUM(F26:H26,K26:M26,P26:R26,U26:W26)</f>
        <v>16</v>
      </c>
      <c r="E26" s="33">
        <f>SUM(J26,O26,T26,Y26)</f>
        <v>3</v>
      </c>
      <c r="F26" s="31">
        <v>8</v>
      </c>
      <c r="G26" s="34">
        <v>8</v>
      </c>
      <c r="H26" s="34">
        <v>0</v>
      </c>
      <c r="I26" s="34" t="s">
        <v>19</v>
      </c>
      <c r="J26" s="35">
        <v>3</v>
      </c>
      <c r="K26" s="36"/>
      <c r="L26" s="11"/>
      <c r="M26" s="11"/>
      <c r="N26" s="11"/>
      <c r="O26" s="10"/>
      <c r="P26" s="8"/>
      <c r="Q26" s="11"/>
      <c r="R26" s="11"/>
      <c r="S26" s="11"/>
      <c r="T26" s="12"/>
      <c r="U26" s="39"/>
      <c r="V26" s="11"/>
      <c r="W26" s="11"/>
      <c r="X26" s="11"/>
      <c r="Y26" s="10"/>
      <c r="Z26" s="13"/>
      <c r="AA26" s="16"/>
      <c r="AB26" s="17"/>
      <c r="AC26" s="216"/>
    </row>
    <row r="27" spans="1:29" ht="15">
      <c r="A27" s="31" t="s">
        <v>52</v>
      </c>
      <c r="B27" s="21" t="s">
        <v>90</v>
      </c>
      <c r="C27" s="82" t="s">
        <v>44</v>
      </c>
      <c r="D27" s="31">
        <f>SUM(F27:H27,K27:M27,P27:R27,U27:W27)</f>
        <v>16</v>
      </c>
      <c r="E27" s="33">
        <f>SUM(J27,O27,T27,Y27)</f>
        <v>3</v>
      </c>
      <c r="F27" s="31"/>
      <c r="G27" s="34"/>
      <c r="H27" s="34"/>
      <c r="I27" s="34"/>
      <c r="J27" s="35"/>
      <c r="K27" s="36">
        <v>8</v>
      </c>
      <c r="L27" s="11">
        <v>8</v>
      </c>
      <c r="M27" s="11">
        <v>0</v>
      </c>
      <c r="N27" s="11" t="s">
        <v>19</v>
      </c>
      <c r="O27" s="10">
        <v>3</v>
      </c>
      <c r="P27" s="8"/>
      <c r="Q27" s="11"/>
      <c r="R27" s="11"/>
      <c r="S27" s="11"/>
      <c r="T27" s="12"/>
      <c r="U27" s="39"/>
      <c r="V27" s="11"/>
      <c r="W27" s="11"/>
      <c r="X27" s="11"/>
      <c r="Y27" s="10"/>
      <c r="Z27" s="13"/>
      <c r="AA27" s="16"/>
      <c r="AB27" s="17"/>
      <c r="AC27" s="216"/>
    </row>
    <row r="28" spans="1:29" ht="15">
      <c r="A28" s="31" t="s">
        <v>53</v>
      </c>
      <c r="B28" s="21" t="s">
        <v>91</v>
      </c>
      <c r="C28" s="82" t="s">
        <v>25</v>
      </c>
      <c r="D28" s="31">
        <f>SUM(F28:H28,K28:M28,P28:R28,U28:W28)</f>
        <v>16</v>
      </c>
      <c r="E28" s="33">
        <f>SUM(J28,O28,T28,Y28)</f>
        <v>3</v>
      </c>
      <c r="F28" s="20">
        <v>8</v>
      </c>
      <c r="G28" s="22">
        <v>8</v>
      </c>
      <c r="H28" s="22">
        <v>0</v>
      </c>
      <c r="I28" s="22" t="s">
        <v>19</v>
      </c>
      <c r="J28" s="23">
        <v>3</v>
      </c>
      <c r="K28" s="24"/>
      <c r="L28" s="16"/>
      <c r="M28" s="16"/>
      <c r="N28" s="16"/>
      <c r="O28" s="19"/>
      <c r="P28" s="13"/>
      <c r="Q28" s="16"/>
      <c r="R28" s="16"/>
      <c r="S28" s="16"/>
      <c r="T28" s="17"/>
      <c r="U28" s="13"/>
      <c r="V28" s="16"/>
      <c r="W28" s="16"/>
      <c r="X28" s="16"/>
      <c r="Y28" s="17"/>
      <c r="Z28" s="13"/>
      <c r="AA28" s="16"/>
      <c r="AB28" s="17"/>
      <c r="AC28" s="216"/>
    </row>
    <row r="29" spans="1:29" ht="15.75" thickBot="1">
      <c r="A29" s="31" t="s">
        <v>54</v>
      </c>
      <c r="B29" s="21" t="s">
        <v>92</v>
      </c>
      <c r="C29" s="82" t="s">
        <v>45</v>
      </c>
      <c r="D29" s="31">
        <f>SUM(F29:H29,K29:M29,P29:R29,U29:W29)</f>
        <v>10</v>
      </c>
      <c r="E29" s="33">
        <f>SUM(J29,O29,T29,Y29)</f>
        <v>3</v>
      </c>
      <c r="F29" s="20"/>
      <c r="G29" s="22"/>
      <c r="H29" s="22"/>
      <c r="I29" s="22"/>
      <c r="J29" s="23"/>
      <c r="K29" s="24">
        <v>0</v>
      </c>
      <c r="L29" s="16">
        <v>0</v>
      </c>
      <c r="M29" s="16">
        <v>10</v>
      </c>
      <c r="N29" s="16" t="s">
        <v>24</v>
      </c>
      <c r="O29" s="19">
        <v>3</v>
      </c>
      <c r="P29" s="13"/>
      <c r="Q29" s="16"/>
      <c r="R29" s="16"/>
      <c r="S29" s="16"/>
      <c r="T29" s="17"/>
      <c r="U29" s="18"/>
      <c r="V29" s="16"/>
      <c r="W29" s="16"/>
      <c r="X29" s="16"/>
      <c r="Y29" s="19"/>
      <c r="Z29" s="13" t="s">
        <v>53</v>
      </c>
      <c r="AA29" s="16"/>
      <c r="AB29" s="17"/>
      <c r="AC29" s="218" t="s">
        <v>25</v>
      </c>
    </row>
    <row r="30" spans="1:29" ht="15.75" thickBot="1">
      <c r="A30" s="74" t="s">
        <v>28</v>
      </c>
      <c r="B30" s="75"/>
      <c r="C30" s="76"/>
      <c r="D30" s="3">
        <f aca="true" t="shared" si="5" ref="D30:Y30">SUM(D31:D35)</f>
        <v>70</v>
      </c>
      <c r="E30" s="4">
        <f t="shared" si="5"/>
        <v>50</v>
      </c>
      <c r="F30" s="40">
        <f t="shared" si="5"/>
        <v>0</v>
      </c>
      <c r="G30" s="4">
        <f t="shared" si="5"/>
        <v>0</v>
      </c>
      <c r="H30" s="4">
        <f t="shared" si="5"/>
        <v>0</v>
      </c>
      <c r="I30" s="4">
        <f t="shared" si="5"/>
        <v>0</v>
      </c>
      <c r="J30" s="6">
        <f t="shared" si="5"/>
        <v>0</v>
      </c>
      <c r="K30" s="41">
        <f t="shared" si="5"/>
        <v>0</v>
      </c>
      <c r="L30" s="4">
        <f t="shared" si="5"/>
        <v>0</v>
      </c>
      <c r="M30" s="4">
        <f t="shared" si="5"/>
        <v>0</v>
      </c>
      <c r="N30" s="4">
        <f t="shared" si="5"/>
        <v>0</v>
      </c>
      <c r="O30" s="4">
        <f t="shared" si="5"/>
        <v>0</v>
      </c>
      <c r="P30" s="40">
        <f t="shared" si="5"/>
        <v>0</v>
      </c>
      <c r="Q30" s="4">
        <f t="shared" si="5"/>
        <v>5</v>
      </c>
      <c r="R30" s="4">
        <f t="shared" si="5"/>
        <v>30</v>
      </c>
      <c r="S30" s="4">
        <f t="shared" si="5"/>
        <v>0</v>
      </c>
      <c r="T30" s="6">
        <f t="shared" si="5"/>
        <v>25</v>
      </c>
      <c r="U30" s="41">
        <f t="shared" si="5"/>
        <v>0</v>
      </c>
      <c r="V30" s="4">
        <f t="shared" si="5"/>
        <v>5</v>
      </c>
      <c r="W30" s="4">
        <f t="shared" si="5"/>
        <v>30</v>
      </c>
      <c r="X30" s="4">
        <f t="shared" si="5"/>
        <v>0</v>
      </c>
      <c r="Y30" s="4">
        <f t="shared" si="5"/>
        <v>25</v>
      </c>
      <c r="Z30" s="3"/>
      <c r="AA30" s="5"/>
      <c r="AB30" s="6"/>
      <c r="AC30" s="211"/>
    </row>
    <row r="31" spans="1:29" ht="15">
      <c r="A31" s="8" t="s">
        <v>55</v>
      </c>
      <c r="B31" s="72" t="s">
        <v>94</v>
      </c>
      <c r="C31" s="9" t="s">
        <v>37</v>
      </c>
      <c r="D31" s="8">
        <f>SUM(F31:H31,K31:M31,P31:R31,U31:W31)</f>
        <v>30</v>
      </c>
      <c r="E31" s="10">
        <f>SUM(J31,O31,T31,Y31)</f>
        <v>23</v>
      </c>
      <c r="F31" s="8"/>
      <c r="G31" s="11"/>
      <c r="H31" s="11"/>
      <c r="I31" s="11"/>
      <c r="J31" s="12"/>
      <c r="K31" s="39"/>
      <c r="L31" s="11"/>
      <c r="M31" s="11"/>
      <c r="N31" s="11"/>
      <c r="O31" s="10"/>
      <c r="P31" s="8">
        <v>0</v>
      </c>
      <c r="Q31" s="11">
        <v>0</v>
      </c>
      <c r="R31" s="11">
        <v>30</v>
      </c>
      <c r="S31" s="11" t="s">
        <v>24</v>
      </c>
      <c r="T31" s="12">
        <v>23</v>
      </c>
      <c r="U31" s="39"/>
      <c r="V31" s="11"/>
      <c r="W31" s="11"/>
      <c r="X31" s="11"/>
      <c r="Y31" s="10"/>
      <c r="Z31" s="227"/>
      <c r="AA31" s="228"/>
      <c r="AB31" s="229"/>
      <c r="AC31" s="212"/>
    </row>
    <row r="32" spans="1:29" ht="15">
      <c r="A32" s="13" t="s">
        <v>56</v>
      </c>
      <c r="B32" s="72" t="s">
        <v>79</v>
      </c>
      <c r="C32" s="15" t="s">
        <v>38</v>
      </c>
      <c r="D32" s="8">
        <f>SUM(F32:H32,K32:M32,P32:R32,U32:W32)</f>
        <v>5</v>
      </c>
      <c r="E32" s="10">
        <f>SUM(J32,O32,T32,Y32)</f>
        <v>2</v>
      </c>
      <c r="F32" s="13"/>
      <c r="G32" s="16"/>
      <c r="H32" s="16"/>
      <c r="I32" s="16"/>
      <c r="J32" s="17"/>
      <c r="K32" s="18"/>
      <c r="L32" s="16"/>
      <c r="M32" s="16"/>
      <c r="N32" s="16"/>
      <c r="O32" s="19"/>
      <c r="P32" s="13">
        <v>0</v>
      </c>
      <c r="Q32" s="16">
        <v>5</v>
      </c>
      <c r="R32" s="16">
        <v>0</v>
      </c>
      <c r="S32" s="16" t="s">
        <v>24</v>
      </c>
      <c r="T32" s="17">
        <v>2</v>
      </c>
      <c r="U32" s="18"/>
      <c r="V32" s="16"/>
      <c r="W32" s="16"/>
      <c r="X32" s="16"/>
      <c r="Y32" s="19"/>
      <c r="Z32" s="13"/>
      <c r="AA32" s="16"/>
      <c r="AB32" s="17"/>
      <c r="AC32" s="217"/>
    </row>
    <row r="33" spans="1:29" ht="15">
      <c r="A33" s="8" t="s">
        <v>57</v>
      </c>
      <c r="B33" s="72" t="s">
        <v>95</v>
      </c>
      <c r="C33" s="15" t="s">
        <v>40</v>
      </c>
      <c r="D33" s="8">
        <f>SUM(F33:H33,K33:M33,P33:R33,U33:W33)</f>
        <v>30</v>
      </c>
      <c r="E33" s="10">
        <f>SUM(J33,O33,T33,Y33)</f>
        <v>17</v>
      </c>
      <c r="F33" s="13"/>
      <c r="G33" s="16"/>
      <c r="H33" s="16"/>
      <c r="I33" s="16"/>
      <c r="J33" s="17"/>
      <c r="K33" s="18"/>
      <c r="L33" s="16"/>
      <c r="M33" s="16"/>
      <c r="N33" s="16"/>
      <c r="O33" s="19"/>
      <c r="P33" s="13"/>
      <c r="Q33" s="16"/>
      <c r="R33" s="16"/>
      <c r="S33" s="16"/>
      <c r="T33" s="17"/>
      <c r="U33" s="18">
        <v>0</v>
      </c>
      <c r="V33" s="16">
        <v>0</v>
      </c>
      <c r="W33" s="16">
        <v>30</v>
      </c>
      <c r="X33" s="16" t="s">
        <v>24</v>
      </c>
      <c r="Y33" s="19">
        <v>17</v>
      </c>
      <c r="Z33" s="13"/>
      <c r="AA33" s="16"/>
      <c r="AB33" s="17"/>
      <c r="AC33" s="217"/>
    </row>
    <row r="34" spans="1:29" ht="15">
      <c r="A34" s="13" t="s">
        <v>58</v>
      </c>
      <c r="B34" s="72" t="s">
        <v>96</v>
      </c>
      <c r="C34" s="15" t="s">
        <v>41</v>
      </c>
      <c r="D34" s="8">
        <f>SUM(F34:H34,K34:M34,P34:R34,U34:W34)</f>
        <v>5</v>
      </c>
      <c r="E34" s="10">
        <f>SUM(J34,O34,T34,Y34)</f>
        <v>2</v>
      </c>
      <c r="F34" s="13"/>
      <c r="G34" s="16"/>
      <c r="H34" s="16"/>
      <c r="I34" s="16"/>
      <c r="J34" s="17"/>
      <c r="K34" s="18"/>
      <c r="L34" s="16"/>
      <c r="M34" s="16"/>
      <c r="N34" s="16"/>
      <c r="O34" s="19"/>
      <c r="P34" s="13"/>
      <c r="Q34" s="16"/>
      <c r="R34" s="16"/>
      <c r="S34" s="16"/>
      <c r="T34" s="17"/>
      <c r="U34" s="18">
        <v>0</v>
      </c>
      <c r="V34" s="16">
        <v>5</v>
      </c>
      <c r="W34" s="16">
        <v>0</v>
      </c>
      <c r="X34" s="16" t="s">
        <v>24</v>
      </c>
      <c r="Y34" s="19">
        <v>2</v>
      </c>
      <c r="Z34" s="13"/>
      <c r="AA34" s="16"/>
      <c r="AB34" s="17"/>
      <c r="AC34" s="217"/>
    </row>
    <row r="35" spans="1:29" ht="15.75" thickBot="1">
      <c r="A35" s="8" t="s">
        <v>59</v>
      </c>
      <c r="B35" s="72" t="s">
        <v>97</v>
      </c>
      <c r="C35" s="15" t="s">
        <v>39</v>
      </c>
      <c r="D35" s="8">
        <f>SUM(F35:H35,K35:M35,P35:R35,U35:W35)</f>
        <v>0</v>
      </c>
      <c r="E35" s="10">
        <f>SUM(J35,O35,T35,Y35)</f>
        <v>6</v>
      </c>
      <c r="F35" s="13"/>
      <c r="G35" s="16"/>
      <c r="H35" s="16"/>
      <c r="I35" s="16"/>
      <c r="J35" s="17"/>
      <c r="K35" s="18"/>
      <c r="L35" s="16"/>
      <c r="M35" s="16"/>
      <c r="N35" s="16"/>
      <c r="O35" s="19"/>
      <c r="P35" s="13"/>
      <c r="Q35" s="16"/>
      <c r="R35" s="16"/>
      <c r="S35" s="16"/>
      <c r="T35" s="17"/>
      <c r="U35" s="18">
        <v>0</v>
      </c>
      <c r="V35" s="16">
        <v>0</v>
      </c>
      <c r="W35" s="16">
        <v>0</v>
      </c>
      <c r="X35" s="16" t="s">
        <v>24</v>
      </c>
      <c r="Y35" s="19">
        <v>6</v>
      </c>
      <c r="Z35" s="13"/>
      <c r="AA35" s="16"/>
      <c r="AB35" s="17"/>
      <c r="AC35" s="217"/>
    </row>
    <row r="36" spans="1:29" ht="15.75" thickBot="1">
      <c r="A36" s="74" t="s">
        <v>76</v>
      </c>
      <c r="B36" s="75"/>
      <c r="C36" s="76"/>
      <c r="D36" s="3">
        <f>SUM(D39:D40)</f>
        <v>28</v>
      </c>
      <c r="E36" s="3">
        <f aca="true" t="shared" si="6" ref="E36:Y36">SUM(E39:E40)</f>
        <v>6</v>
      </c>
      <c r="F36" s="3">
        <f t="shared" si="6"/>
        <v>7</v>
      </c>
      <c r="G36" s="3">
        <f t="shared" si="6"/>
        <v>7</v>
      </c>
      <c r="H36" s="3">
        <f t="shared" si="6"/>
        <v>0</v>
      </c>
      <c r="I36" s="3">
        <f t="shared" si="6"/>
        <v>0</v>
      </c>
      <c r="J36" s="3">
        <f t="shared" si="6"/>
        <v>3</v>
      </c>
      <c r="K36" s="3">
        <f t="shared" si="6"/>
        <v>7</v>
      </c>
      <c r="L36" s="3">
        <f t="shared" si="6"/>
        <v>7</v>
      </c>
      <c r="M36" s="3">
        <f t="shared" si="6"/>
        <v>0</v>
      </c>
      <c r="N36" s="3">
        <f t="shared" si="6"/>
        <v>0</v>
      </c>
      <c r="O36" s="3">
        <f t="shared" si="6"/>
        <v>3</v>
      </c>
      <c r="P36" s="3">
        <f t="shared" si="6"/>
        <v>0</v>
      </c>
      <c r="Q36" s="3">
        <f t="shared" si="6"/>
        <v>0</v>
      </c>
      <c r="R36" s="3">
        <f t="shared" si="6"/>
        <v>0</v>
      </c>
      <c r="S36" s="3">
        <f t="shared" si="6"/>
        <v>0</v>
      </c>
      <c r="T36" s="3">
        <f t="shared" si="6"/>
        <v>0</v>
      </c>
      <c r="U36" s="3">
        <f t="shared" si="6"/>
        <v>0</v>
      </c>
      <c r="V36" s="3">
        <f t="shared" si="6"/>
        <v>0</v>
      </c>
      <c r="W36" s="3">
        <f t="shared" si="6"/>
        <v>0</v>
      </c>
      <c r="X36" s="3">
        <f t="shared" si="6"/>
        <v>0</v>
      </c>
      <c r="Y36" s="3">
        <f t="shared" si="6"/>
        <v>0</v>
      </c>
      <c r="Z36" s="3"/>
      <c r="AA36" s="5"/>
      <c r="AB36" s="6"/>
      <c r="AC36" s="211"/>
    </row>
    <row r="37" spans="1:29" ht="16.5" thickBot="1" thickTop="1">
      <c r="A37" s="299"/>
      <c r="B37" s="300"/>
      <c r="C37" s="301" t="s">
        <v>187</v>
      </c>
      <c r="D37" s="302"/>
      <c r="E37" s="302"/>
      <c r="F37" s="303"/>
      <c r="G37" s="303"/>
      <c r="H37" s="303"/>
      <c r="I37" s="303"/>
      <c r="J37" s="304" t="s">
        <v>160</v>
      </c>
      <c r="K37" s="18"/>
      <c r="L37" s="16"/>
      <c r="M37" s="16"/>
      <c r="N37" s="16"/>
      <c r="O37" s="19"/>
      <c r="P37" s="13"/>
      <c r="Q37" s="16"/>
      <c r="R37" s="16"/>
      <c r="S37" s="16"/>
      <c r="T37" s="17"/>
      <c r="U37" s="18"/>
      <c r="V37" s="16"/>
      <c r="W37" s="16"/>
      <c r="X37" s="16"/>
      <c r="Y37" s="305"/>
      <c r="Z37" s="13"/>
      <c r="AA37" s="16"/>
      <c r="AB37" s="17"/>
      <c r="AC37" s="217"/>
    </row>
    <row r="38" spans="1:29" ht="16.5" thickBot="1" thickTop="1">
      <c r="A38" s="306"/>
      <c r="B38" s="307"/>
      <c r="C38" s="308" t="s">
        <v>161</v>
      </c>
      <c r="D38" s="309"/>
      <c r="E38" s="310"/>
      <c r="F38" s="311"/>
      <c r="G38" s="312"/>
      <c r="H38" s="312"/>
      <c r="I38" s="312"/>
      <c r="J38" s="313"/>
      <c r="K38" s="314"/>
      <c r="L38" s="231"/>
      <c r="M38" s="231"/>
      <c r="N38" s="231"/>
      <c r="O38" s="315"/>
      <c r="P38" s="230"/>
      <c r="Q38" s="231"/>
      <c r="R38" s="231"/>
      <c r="S38" s="231"/>
      <c r="T38" s="232"/>
      <c r="U38" s="314"/>
      <c r="V38" s="231"/>
      <c r="W38" s="231"/>
      <c r="X38" s="231"/>
      <c r="Y38" s="316"/>
      <c r="Z38" s="230"/>
      <c r="AA38" s="231"/>
      <c r="AB38" s="232"/>
      <c r="AC38" s="217"/>
    </row>
    <row r="39" spans="1:29" ht="15">
      <c r="A39" s="317" t="s">
        <v>60</v>
      </c>
      <c r="B39" s="318" t="s">
        <v>164</v>
      </c>
      <c r="C39" s="319" t="s">
        <v>66</v>
      </c>
      <c r="D39" s="320">
        <f>SUM(F39:H39,K39:M39,P39:R39,U39:W39)</f>
        <v>14</v>
      </c>
      <c r="E39" s="321">
        <f>SUM(J39,O39,T39,Y39)</f>
        <v>3</v>
      </c>
      <c r="F39" s="322">
        <v>7</v>
      </c>
      <c r="G39" s="323">
        <v>7</v>
      </c>
      <c r="H39" s="323">
        <v>0</v>
      </c>
      <c r="I39" s="323" t="s">
        <v>24</v>
      </c>
      <c r="J39" s="324">
        <v>3</v>
      </c>
      <c r="K39" s="322"/>
      <c r="L39" s="323"/>
      <c r="M39" s="323"/>
      <c r="N39" s="323"/>
      <c r="O39" s="324"/>
      <c r="P39" s="322"/>
      <c r="Q39" s="323"/>
      <c r="R39" s="323"/>
      <c r="S39" s="323"/>
      <c r="T39" s="324"/>
      <c r="U39" s="322"/>
      <c r="V39" s="323"/>
      <c r="W39" s="323"/>
      <c r="X39" s="323"/>
      <c r="Y39" s="324"/>
      <c r="Z39" s="322"/>
      <c r="AA39" s="323"/>
      <c r="AB39" s="324"/>
      <c r="AC39" s="217"/>
    </row>
    <row r="40" spans="1:29" ht="15.75" thickBot="1">
      <c r="A40" s="325" t="s">
        <v>61</v>
      </c>
      <c r="B40" s="326" t="s">
        <v>165</v>
      </c>
      <c r="C40" s="327" t="s">
        <v>67</v>
      </c>
      <c r="D40" s="328">
        <f>SUM(F40:H40,K40:M40,P40:R40,U40:W40)</f>
        <v>14</v>
      </c>
      <c r="E40" s="329">
        <f>SUM(J40,O40,T40,Y40)</f>
        <v>3</v>
      </c>
      <c r="F40" s="330"/>
      <c r="G40" s="331"/>
      <c r="H40" s="331"/>
      <c r="I40" s="331"/>
      <c r="J40" s="332"/>
      <c r="K40" s="333">
        <v>7</v>
      </c>
      <c r="L40" s="334">
        <v>7</v>
      </c>
      <c r="M40" s="334">
        <v>0</v>
      </c>
      <c r="N40" s="334" t="s">
        <v>24</v>
      </c>
      <c r="O40" s="335">
        <v>3</v>
      </c>
      <c r="P40" s="333"/>
      <c r="Q40" s="334"/>
      <c r="R40" s="334"/>
      <c r="S40" s="334"/>
      <c r="T40" s="335"/>
      <c r="U40" s="333"/>
      <c r="V40" s="334"/>
      <c r="W40" s="334"/>
      <c r="X40" s="334"/>
      <c r="Y40" s="335"/>
      <c r="Z40" s="333"/>
      <c r="AA40" s="334"/>
      <c r="AB40" s="335"/>
      <c r="AC40" s="217"/>
    </row>
    <row r="41" spans="1:29" ht="16.5" thickBot="1" thickTop="1">
      <c r="A41" s="74" t="s">
        <v>29</v>
      </c>
      <c r="B41" s="75"/>
      <c r="C41" s="379"/>
      <c r="D41" s="372">
        <f aca="true" t="shared" si="7" ref="D41:Y41">SUM(D42:D42)</f>
        <v>0</v>
      </c>
      <c r="E41" s="4">
        <f t="shared" si="7"/>
        <v>8</v>
      </c>
      <c r="F41" s="3">
        <f t="shared" si="7"/>
        <v>0</v>
      </c>
      <c r="G41" s="5">
        <f t="shared" si="7"/>
        <v>0</v>
      </c>
      <c r="H41" s="5">
        <f t="shared" si="7"/>
        <v>0</v>
      </c>
      <c r="I41" s="5">
        <f t="shared" si="7"/>
        <v>0</v>
      </c>
      <c r="J41" s="6">
        <f t="shared" si="7"/>
        <v>0</v>
      </c>
      <c r="K41" s="7">
        <f t="shared" si="7"/>
        <v>0</v>
      </c>
      <c r="L41" s="5">
        <f t="shared" si="7"/>
        <v>0</v>
      </c>
      <c r="M41" s="5">
        <f t="shared" si="7"/>
        <v>0</v>
      </c>
      <c r="N41" s="5">
        <f t="shared" si="7"/>
        <v>0</v>
      </c>
      <c r="O41" s="4">
        <f t="shared" si="7"/>
        <v>0</v>
      </c>
      <c r="P41" s="3">
        <f t="shared" si="7"/>
        <v>0</v>
      </c>
      <c r="Q41" s="5">
        <f t="shared" si="7"/>
        <v>0</v>
      </c>
      <c r="R41" s="5">
        <f t="shared" si="7"/>
        <v>0</v>
      </c>
      <c r="S41" s="5">
        <f t="shared" si="7"/>
        <v>0</v>
      </c>
      <c r="T41" s="6">
        <f t="shared" si="7"/>
        <v>0</v>
      </c>
      <c r="U41" s="7">
        <f t="shared" si="7"/>
        <v>0</v>
      </c>
      <c r="V41" s="5">
        <f t="shared" si="7"/>
        <v>0</v>
      </c>
      <c r="W41" s="5">
        <f t="shared" si="7"/>
        <v>0</v>
      </c>
      <c r="X41" s="5">
        <f t="shared" si="7"/>
        <v>0</v>
      </c>
      <c r="Y41" s="4">
        <f t="shared" si="7"/>
        <v>8</v>
      </c>
      <c r="Z41" s="3"/>
      <c r="AA41" s="5"/>
      <c r="AB41" s="6"/>
      <c r="AC41" s="211"/>
    </row>
    <row r="42" spans="1:29" ht="15.75" thickBot="1">
      <c r="A42" s="8" t="s">
        <v>65</v>
      </c>
      <c r="B42" s="67" t="s">
        <v>98</v>
      </c>
      <c r="C42" s="380" t="s">
        <v>6</v>
      </c>
      <c r="D42" s="373">
        <f>SUM(F42:H42,K42:M42,P42:R42,U42:W42)</f>
        <v>0</v>
      </c>
      <c r="E42" s="10">
        <f>SUM(J42,O42,T42,Y42)</f>
        <v>8</v>
      </c>
      <c r="F42" s="8"/>
      <c r="G42" s="11"/>
      <c r="H42" s="11"/>
      <c r="I42" s="11"/>
      <c r="J42" s="12"/>
      <c r="K42" s="39"/>
      <c r="L42" s="11"/>
      <c r="M42" s="11"/>
      <c r="N42" s="11"/>
      <c r="O42" s="10"/>
      <c r="P42" s="8"/>
      <c r="Q42" s="11"/>
      <c r="R42" s="11"/>
      <c r="S42" s="11"/>
      <c r="T42" s="12"/>
      <c r="U42" s="39">
        <v>0</v>
      </c>
      <c r="V42" s="11">
        <v>0</v>
      </c>
      <c r="W42" s="11">
        <v>0</v>
      </c>
      <c r="X42" s="11" t="s">
        <v>24</v>
      </c>
      <c r="Y42" s="10">
        <v>8</v>
      </c>
      <c r="Z42" s="261"/>
      <c r="AA42" s="262"/>
      <c r="AB42" s="263"/>
      <c r="AC42" s="219"/>
    </row>
    <row r="43" spans="1:29" ht="15">
      <c r="A43" s="77" t="s">
        <v>63</v>
      </c>
      <c r="B43" s="258"/>
      <c r="C43" s="381"/>
      <c r="D43" s="374">
        <f>SUM(F43:H43,K43:M43,P43:R43,U43:W43)</f>
        <v>380</v>
      </c>
      <c r="E43" s="44"/>
      <c r="F43" s="45">
        <f>F11+F14+F24+F30+F36+F41</f>
        <v>75</v>
      </c>
      <c r="G43" s="43">
        <f>G11+G14+G24+G30+G36+G41</f>
        <v>57</v>
      </c>
      <c r="H43" s="46">
        <f>H11+H14+H24+H30+H36+H41</f>
        <v>26</v>
      </c>
      <c r="I43" s="43"/>
      <c r="J43" s="47"/>
      <c r="K43" s="46">
        <f>K11+K14+K24+K30+K36+K41</f>
        <v>71</v>
      </c>
      <c r="L43" s="46">
        <f>L11+L14+L24+L30+L36+L41</f>
        <v>51</v>
      </c>
      <c r="M43" s="46">
        <f>M11+M14+M24+M30+M36+M41</f>
        <v>30</v>
      </c>
      <c r="N43" s="43"/>
      <c r="O43" s="44"/>
      <c r="P43" s="45">
        <f>P11+P14+P24+P30+P36+P41</f>
        <v>0</v>
      </c>
      <c r="Q43" s="43">
        <f>Q11+Q14+Q24+Q30+Q36+Q41</f>
        <v>5</v>
      </c>
      <c r="R43" s="46">
        <f>R11+R14+R24+R30+R36+R41</f>
        <v>30</v>
      </c>
      <c r="S43" s="43"/>
      <c r="T43" s="47"/>
      <c r="U43" s="46">
        <f>U11+U14+U24+U30+U36+U41</f>
        <v>0</v>
      </c>
      <c r="V43" s="46">
        <f>V11+V14+V24+V30+V36+V41</f>
        <v>5</v>
      </c>
      <c r="W43" s="46">
        <f>W11+W14+W24+W30+W36+W41</f>
        <v>30</v>
      </c>
      <c r="X43" s="43"/>
      <c r="Y43" s="247"/>
      <c r="Z43" s="252"/>
      <c r="AA43" s="66"/>
      <c r="AB43" s="66"/>
      <c r="AC43" s="66"/>
    </row>
    <row r="44" spans="1:29" ht="15">
      <c r="A44" s="78" t="s">
        <v>64</v>
      </c>
      <c r="B44" s="259"/>
      <c r="C44" s="382"/>
      <c r="D44" s="375"/>
      <c r="E44" s="49"/>
      <c r="F44" s="573">
        <f>SUM(F43:H43)</f>
        <v>158</v>
      </c>
      <c r="G44" s="574"/>
      <c r="H44" s="574"/>
      <c r="I44" s="48"/>
      <c r="J44" s="50"/>
      <c r="K44" s="571">
        <f>SUM(K43:M43)</f>
        <v>152</v>
      </c>
      <c r="L44" s="572"/>
      <c r="M44" s="572"/>
      <c r="N44" s="48"/>
      <c r="O44" s="49"/>
      <c r="P44" s="573">
        <f>SUM(P43:R43)</f>
        <v>35</v>
      </c>
      <c r="Q44" s="572"/>
      <c r="R44" s="572"/>
      <c r="S44" s="48"/>
      <c r="T44" s="50"/>
      <c r="U44" s="571">
        <f>SUM(U43:W43)</f>
        <v>35</v>
      </c>
      <c r="V44" s="572"/>
      <c r="W44" s="572"/>
      <c r="X44" s="48"/>
      <c r="Y44" s="248"/>
      <c r="Z44" s="252"/>
      <c r="AA44" s="66"/>
      <c r="AB44" s="66"/>
      <c r="AC44" s="66"/>
    </row>
    <row r="45" spans="1:29" ht="15.75" thickBot="1">
      <c r="A45" s="73" t="s">
        <v>20</v>
      </c>
      <c r="B45" s="260"/>
      <c r="C45" s="383"/>
      <c r="D45" s="376"/>
      <c r="E45" s="52">
        <f>SUM(J45,O45,T45,Y45)</f>
        <v>120</v>
      </c>
      <c r="F45" s="53"/>
      <c r="G45" s="51"/>
      <c r="H45" s="51"/>
      <c r="I45" s="51"/>
      <c r="J45" s="54">
        <f>J11+J14+J24+J30+J36+J41</f>
        <v>31</v>
      </c>
      <c r="K45" s="55"/>
      <c r="L45" s="51"/>
      <c r="M45" s="51"/>
      <c r="N45" s="51"/>
      <c r="O45" s="52">
        <f>O11+O14+O24+O30+O36+O41</f>
        <v>31</v>
      </c>
      <c r="P45" s="53"/>
      <c r="Q45" s="51"/>
      <c r="R45" s="51"/>
      <c r="S45" s="51"/>
      <c r="T45" s="52">
        <f>T11+T14+T24+T30+T36+T41</f>
        <v>25</v>
      </c>
      <c r="U45" s="53"/>
      <c r="V45" s="51"/>
      <c r="W45" s="51"/>
      <c r="X45" s="51"/>
      <c r="Y45" s="249">
        <f>Y11+Y14+Y24+Y30+Y36+Y41</f>
        <v>33</v>
      </c>
      <c r="Z45" s="252"/>
      <c r="AA45" s="66"/>
      <c r="AB45" s="66"/>
      <c r="AC45" s="66"/>
    </row>
    <row r="46" spans="1:29" ht="15">
      <c r="A46" s="56"/>
      <c r="B46" s="57"/>
      <c r="C46" s="384" t="s">
        <v>21</v>
      </c>
      <c r="D46" s="377"/>
      <c r="E46" s="58"/>
      <c r="F46" s="59"/>
      <c r="G46" s="58"/>
      <c r="H46" s="58"/>
      <c r="I46" s="34">
        <f>COUNTIF(I12:I42,"v")</f>
        <v>5</v>
      </c>
      <c r="J46" s="60"/>
      <c r="K46" s="58"/>
      <c r="L46" s="58"/>
      <c r="M46" s="58"/>
      <c r="N46" s="61">
        <f>COUNTIF(N12:N42,"v")</f>
        <v>2</v>
      </c>
      <c r="O46" s="58"/>
      <c r="P46" s="59"/>
      <c r="Q46" s="58"/>
      <c r="R46" s="58"/>
      <c r="S46" s="34">
        <f>COUNTIF(S12:S42,"v")</f>
        <v>0</v>
      </c>
      <c r="T46" s="60"/>
      <c r="U46" s="58"/>
      <c r="V46" s="58"/>
      <c r="W46" s="58"/>
      <c r="X46" s="34">
        <f>COUNTIF(X12:X42,"v")</f>
        <v>0</v>
      </c>
      <c r="Y46" s="250"/>
      <c r="Z46" s="252"/>
      <c r="AA46" s="66"/>
      <c r="AB46" s="66"/>
      <c r="AC46" s="66"/>
    </row>
    <row r="47" spans="1:29" ht="15.75" thickBot="1">
      <c r="A47" s="56"/>
      <c r="B47" s="57"/>
      <c r="C47" s="385" t="s">
        <v>22</v>
      </c>
      <c r="D47" s="378"/>
      <c r="E47" s="62"/>
      <c r="F47" s="63"/>
      <c r="G47" s="62"/>
      <c r="H47" s="62"/>
      <c r="I47" s="64">
        <f>COUNTIF(I12:I42,"é")</f>
        <v>4</v>
      </c>
      <c r="J47" s="65"/>
      <c r="K47" s="62"/>
      <c r="L47" s="62"/>
      <c r="M47" s="62"/>
      <c r="N47" s="64">
        <f>COUNTIF(N12:N42,"é")</f>
        <v>7</v>
      </c>
      <c r="O47" s="62"/>
      <c r="P47" s="63"/>
      <c r="Q47" s="62"/>
      <c r="R47" s="62"/>
      <c r="S47" s="64">
        <f>COUNTIF(S12:S42,"é")</f>
        <v>2</v>
      </c>
      <c r="T47" s="65"/>
      <c r="U47" s="62"/>
      <c r="V47" s="62"/>
      <c r="W47" s="62"/>
      <c r="X47" s="64">
        <f>COUNTIF(X12:X42,"é")</f>
        <v>4</v>
      </c>
      <c r="Y47" s="251"/>
      <c r="Z47" s="252"/>
      <c r="AA47" s="66"/>
      <c r="AB47" s="66"/>
      <c r="AC47" s="66"/>
    </row>
    <row r="48" spans="1:29" ht="15">
      <c r="A48" s="56"/>
      <c r="B48" s="56"/>
      <c r="C48" s="33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337"/>
      <c r="AA48" s="66"/>
      <c r="AB48" s="66"/>
      <c r="AC48" s="66"/>
    </row>
    <row r="49" spans="1:29" ht="15">
      <c r="A49" s="2" t="s">
        <v>75</v>
      </c>
      <c r="B49" s="2"/>
      <c r="C49" s="2"/>
      <c r="D49" s="1"/>
      <c r="E49" s="1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</row>
    <row r="50" spans="1:29" ht="15">
      <c r="A50" s="56"/>
      <c r="B50" s="56"/>
      <c r="C50" s="33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337"/>
      <c r="AA50" s="66"/>
      <c r="AB50" s="66"/>
      <c r="AC50" s="66"/>
    </row>
    <row r="51" spans="1:29" ht="15.75" thickBot="1">
      <c r="A51" s="338" t="s">
        <v>78</v>
      </c>
      <c r="B51" s="42"/>
      <c r="C51" s="42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</row>
    <row r="52" spans="1:29" ht="16.5" thickBot="1" thickTop="1">
      <c r="A52" s="362"/>
      <c r="B52" s="300"/>
      <c r="C52" s="301" t="s">
        <v>187</v>
      </c>
      <c r="D52" s="302"/>
      <c r="E52" s="302"/>
      <c r="F52" s="303"/>
      <c r="G52" s="303"/>
      <c r="H52" s="303"/>
      <c r="I52" s="303"/>
      <c r="J52" s="304" t="s">
        <v>160</v>
      </c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</row>
    <row r="53" spans="1:29" ht="16.5" thickBot="1" thickTop="1">
      <c r="A53" s="363"/>
      <c r="B53" s="307"/>
      <c r="C53" s="308" t="s">
        <v>161</v>
      </c>
      <c r="D53" s="360"/>
      <c r="E53" s="361"/>
      <c r="F53" s="358" t="s">
        <v>172</v>
      </c>
      <c r="G53" s="359"/>
      <c r="H53" s="359"/>
      <c r="I53" s="359"/>
      <c r="J53" s="359"/>
      <c r="K53" s="358" t="s">
        <v>162</v>
      </c>
      <c r="L53" s="359"/>
      <c r="M53" s="359"/>
      <c r="N53" s="359"/>
      <c r="O53" s="359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</row>
    <row r="54" spans="1:29" ht="15">
      <c r="A54" s="317" t="s">
        <v>60</v>
      </c>
      <c r="B54" s="318" t="s">
        <v>164</v>
      </c>
      <c r="C54" s="319" t="s">
        <v>66</v>
      </c>
      <c r="D54" s="320">
        <f>SUM(F54:H54,K54:M54,P54:R54,U54:W54)</f>
        <v>14</v>
      </c>
      <c r="E54" s="321">
        <f>SUM(J54,O54,T54,Y54)</f>
        <v>3</v>
      </c>
      <c r="F54" s="322">
        <v>7</v>
      </c>
      <c r="G54" s="323">
        <v>7</v>
      </c>
      <c r="H54" s="323">
        <v>0</v>
      </c>
      <c r="I54" s="323" t="s">
        <v>24</v>
      </c>
      <c r="J54" s="324">
        <v>3</v>
      </c>
      <c r="K54" s="322"/>
      <c r="L54" s="323"/>
      <c r="M54" s="323"/>
      <c r="N54" s="323"/>
      <c r="O54" s="324"/>
      <c r="P54" s="322"/>
      <c r="Q54" s="323"/>
      <c r="R54" s="323"/>
      <c r="S54" s="323"/>
      <c r="T54" s="324"/>
      <c r="U54" s="322"/>
      <c r="V54" s="323"/>
      <c r="W54" s="323"/>
      <c r="X54" s="323"/>
      <c r="Y54" s="324"/>
      <c r="Z54" s="322"/>
      <c r="AA54" s="323"/>
      <c r="AB54" s="324"/>
      <c r="AC54" s="217"/>
    </row>
    <row r="55" spans="1:29" ht="15">
      <c r="A55" s="317" t="s">
        <v>61</v>
      </c>
      <c r="B55" s="339" t="s">
        <v>165</v>
      </c>
      <c r="C55" s="340" t="s">
        <v>67</v>
      </c>
      <c r="D55" s="320">
        <f>SUM(F55:H55,K55:M55,P55:R55,U55:W55)</f>
        <v>14</v>
      </c>
      <c r="E55" s="321">
        <f>SUM(J55,O55,T55,Y55)</f>
        <v>3</v>
      </c>
      <c r="F55" s="341"/>
      <c r="G55" s="342"/>
      <c r="H55" s="342"/>
      <c r="I55" s="342"/>
      <c r="J55" s="343"/>
      <c r="K55" s="344">
        <v>7</v>
      </c>
      <c r="L55" s="345">
        <v>7</v>
      </c>
      <c r="M55" s="345">
        <v>0</v>
      </c>
      <c r="N55" s="345" t="s">
        <v>24</v>
      </c>
      <c r="O55" s="346">
        <v>3</v>
      </c>
      <c r="P55" s="344"/>
      <c r="Q55" s="345"/>
      <c r="R55" s="345"/>
      <c r="S55" s="345"/>
      <c r="T55" s="346"/>
      <c r="U55" s="344"/>
      <c r="V55" s="345"/>
      <c r="W55" s="345"/>
      <c r="X55" s="345"/>
      <c r="Y55" s="346"/>
      <c r="Z55" s="344"/>
      <c r="AA55" s="345"/>
      <c r="AB55" s="346"/>
      <c r="AC55" s="217"/>
    </row>
    <row r="56" spans="1:29" ht="15">
      <c r="A56" s="317"/>
      <c r="B56" s="347" t="s">
        <v>99</v>
      </c>
      <c r="C56" s="348" t="s">
        <v>68</v>
      </c>
      <c r="D56" s="402" t="s">
        <v>173</v>
      </c>
      <c r="E56" s="387"/>
      <c r="F56" s="349">
        <v>7</v>
      </c>
      <c r="G56" s="16">
        <v>7</v>
      </c>
      <c r="H56" s="16">
        <v>0</v>
      </c>
      <c r="I56" s="16" t="s">
        <v>24</v>
      </c>
      <c r="J56" s="17">
        <v>3</v>
      </c>
      <c r="K56" s="349">
        <v>7</v>
      </c>
      <c r="L56" s="16">
        <v>7</v>
      </c>
      <c r="M56" s="16">
        <v>0</v>
      </c>
      <c r="N56" s="16" t="s">
        <v>24</v>
      </c>
      <c r="O56" s="17">
        <v>3</v>
      </c>
      <c r="P56" s="349"/>
      <c r="Q56" s="16"/>
      <c r="R56" s="16"/>
      <c r="S56" s="16"/>
      <c r="T56" s="17"/>
      <c r="U56" s="349"/>
      <c r="V56" s="16"/>
      <c r="W56" s="16"/>
      <c r="X56" s="16"/>
      <c r="Y56" s="17"/>
      <c r="Z56" s="349"/>
      <c r="AA56" s="16"/>
      <c r="AB56" s="17"/>
      <c r="AC56" s="217"/>
    </row>
    <row r="57" spans="1:29" ht="15">
      <c r="A57" s="317"/>
      <c r="B57" s="347" t="s">
        <v>100</v>
      </c>
      <c r="C57" s="348" t="s">
        <v>23</v>
      </c>
      <c r="D57" s="402" t="s">
        <v>173</v>
      </c>
      <c r="E57" s="387"/>
      <c r="F57" s="349">
        <v>7</v>
      </c>
      <c r="G57" s="16">
        <v>7</v>
      </c>
      <c r="H57" s="16">
        <v>0</v>
      </c>
      <c r="I57" s="16" t="s">
        <v>24</v>
      </c>
      <c r="J57" s="17">
        <v>3</v>
      </c>
      <c r="K57" s="349">
        <v>7</v>
      </c>
      <c r="L57" s="16">
        <v>7</v>
      </c>
      <c r="M57" s="16">
        <v>0</v>
      </c>
      <c r="N57" s="16" t="s">
        <v>24</v>
      </c>
      <c r="O57" s="17">
        <v>3</v>
      </c>
      <c r="P57" s="349"/>
      <c r="Q57" s="16"/>
      <c r="R57" s="16"/>
      <c r="S57" s="16"/>
      <c r="T57" s="17"/>
      <c r="U57" s="349"/>
      <c r="V57" s="16"/>
      <c r="W57" s="16"/>
      <c r="X57" s="16"/>
      <c r="Y57" s="17"/>
      <c r="Z57" s="349"/>
      <c r="AA57" s="16"/>
      <c r="AB57" s="17"/>
      <c r="AC57" s="217"/>
    </row>
    <row r="58" spans="1:29" ht="15">
      <c r="A58" s="317"/>
      <c r="B58" s="347" t="s">
        <v>101</v>
      </c>
      <c r="C58" s="348" t="s">
        <v>69</v>
      </c>
      <c r="D58" s="402" t="s">
        <v>173</v>
      </c>
      <c r="E58" s="387"/>
      <c r="F58" s="349">
        <v>7</v>
      </c>
      <c r="G58" s="16">
        <v>7</v>
      </c>
      <c r="H58" s="16">
        <v>0</v>
      </c>
      <c r="I58" s="16" t="s">
        <v>24</v>
      </c>
      <c r="J58" s="17">
        <v>3</v>
      </c>
      <c r="K58" s="349">
        <v>7</v>
      </c>
      <c r="L58" s="16">
        <v>7</v>
      </c>
      <c r="M58" s="16">
        <v>0</v>
      </c>
      <c r="N58" s="16" t="s">
        <v>24</v>
      </c>
      <c r="O58" s="17">
        <v>3</v>
      </c>
      <c r="P58" s="349"/>
      <c r="Q58" s="16"/>
      <c r="R58" s="16"/>
      <c r="S58" s="16"/>
      <c r="T58" s="17"/>
      <c r="U58" s="349"/>
      <c r="V58" s="16"/>
      <c r="W58" s="16"/>
      <c r="X58" s="16"/>
      <c r="Y58" s="17"/>
      <c r="Z58" s="349"/>
      <c r="AA58" s="16"/>
      <c r="AB58" s="17"/>
      <c r="AC58" s="217"/>
    </row>
    <row r="59" spans="1:29" ht="15.75" thickBot="1">
      <c r="A59" s="325"/>
      <c r="B59" s="350"/>
      <c r="C59" s="351"/>
      <c r="D59" s="388"/>
      <c r="E59" s="389"/>
      <c r="F59" s="352"/>
      <c r="G59" s="353"/>
      <c r="H59" s="353"/>
      <c r="I59" s="353"/>
      <c r="J59" s="354"/>
      <c r="K59" s="355"/>
      <c r="L59" s="356"/>
      <c r="M59" s="356"/>
      <c r="N59" s="356"/>
      <c r="O59" s="357"/>
      <c r="P59" s="355"/>
      <c r="Q59" s="356"/>
      <c r="R59" s="356"/>
      <c r="S59" s="356"/>
      <c r="T59" s="357"/>
      <c r="U59" s="355"/>
      <c r="V59" s="356"/>
      <c r="W59" s="356"/>
      <c r="X59" s="356"/>
      <c r="Y59" s="357"/>
      <c r="Z59" s="355"/>
      <c r="AA59" s="356"/>
      <c r="AB59" s="357"/>
      <c r="AC59" s="386"/>
    </row>
    <row r="60" spans="1:29" ht="15">
      <c r="A60" s="1"/>
      <c r="B60" s="2"/>
      <c r="C60" s="2"/>
      <c r="D60" s="1"/>
      <c r="E60" s="1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</row>
    <row r="61" spans="1:29" ht="15">
      <c r="A61" s="1"/>
      <c r="B61" s="66"/>
      <c r="C61" s="2" t="s">
        <v>72</v>
      </c>
      <c r="D61" s="1"/>
      <c r="E61" s="1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</row>
    <row r="62" spans="1:29" ht="15">
      <c r="A62" s="1"/>
      <c r="B62" s="2"/>
      <c r="C62" s="2" t="s">
        <v>32</v>
      </c>
      <c r="D62" s="1"/>
      <c r="E62" s="1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</row>
    <row r="63" spans="1:29" ht="15">
      <c r="A63" s="1"/>
      <c r="B63" s="2"/>
      <c r="C63" s="2" t="s">
        <v>33</v>
      </c>
      <c r="D63" s="1"/>
      <c r="E63" s="1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</row>
    <row r="64" spans="1:29" ht="15">
      <c r="A64" s="1"/>
      <c r="B64" s="2"/>
      <c r="C64" s="2" t="s">
        <v>25</v>
      </c>
      <c r="D64" s="1"/>
      <c r="E64" s="1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</row>
    <row r="65" spans="1:29" ht="15">
      <c r="A65" s="1"/>
      <c r="B65" s="2"/>
      <c r="C65" s="2" t="s">
        <v>73</v>
      </c>
      <c r="D65" s="1"/>
      <c r="E65" s="1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</row>
    <row r="66" spans="1:29" ht="15">
      <c r="A66" s="1"/>
      <c r="B66" s="2"/>
      <c r="C66" s="2" t="s">
        <v>34</v>
      </c>
      <c r="D66" s="1"/>
      <c r="E66" s="1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</row>
    <row r="67" spans="1:29" ht="12.7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100"/>
      <c r="AA67" s="100"/>
      <c r="AB67" s="100"/>
      <c r="AC67" s="80"/>
    </row>
    <row r="68" spans="1:29" ht="12.7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100"/>
      <c r="AA68" s="100"/>
      <c r="AB68" s="100"/>
      <c r="AC68" s="80"/>
    </row>
    <row r="69" spans="1:29" ht="15.75">
      <c r="A69" s="403" t="s">
        <v>190</v>
      </c>
      <c r="B69" s="404"/>
      <c r="C69" s="405"/>
      <c r="D69" s="406"/>
      <c r="E69" s="407"/>
      <c r="F69" s="407"/>
      <c r="G69" s="407"/>
      <c r="H69" s="407"/>
      <c r="I69" s="407"/>
      <c r="J69" s="406"/>
      <c r="K69" s="95" t="s">
        <v>155</v>
      </c>
      <c r="L69" s="407"/>
      <c r="M69" s="407"/>
      <c r="N69" s="407"/>
      <c r="O69" s="407"/>
      <c r="P69" s="407"/>
      <c r="Q69" s="406"/>
      <c r="R69" s="408"/>
      <c r="S69" s="408"/>
      <c r="T69" s="407"/>
      <c r="U69" s="409"/>
      <c r="V69" s="407"/>
      <c r="W69" s="408"/>
      <c r="X69" s="408"/>
      <c r="Y69" s="407"/>
      <c r="Z69" s="407"/>
      <c r="AA69" s="407"/>
      <c r="AB69" s="408"/>
      <c r="AC69" s="408"/>
    </row>
    <row r="70" spans="1:29" ht="12.75">
      <c r="A70" s="96" t="s">
        <v>107</v>
      </c>
      <c r="B70" s="410"/>
      <c r="C70" s="411"/>
      <c r="D70" s="410"/>
      <c r="E70" s="410"/>
      <c r="F70" s="410"/>
      <c r="G70" s="407"/>
      <c r="H70" s="407"/>
      <c r="I70" s="407"/>
      <c r="J70" s="406"/>
      <c r="K70" s="97" t="s">
        <v>185</v>
      </c>
      <c r="L70" s="407"/>
      <c r="M70" s="407"/>
      <c r="N70" s="407"/>
      <c r="O70" s="407"/>
      <c r="P70" s="407"/>
      <c r="Q70" s="406"/>
      <c r="R70" s="408"/>
      <c r="S70" s="408"/>
      <c r="T70" s="407"/>
      <c r="U70" s="409"/>
      <c r="V70" s="407"/>
      <c r="W70" s="408"/>
      <c r="X70" s="408"/>
      <c r="Y70" s="407"/>
      <c r="Z70" s="407"/>
      <c r="AA70" s="407"/>
      <c r="AB70" s="408"/>
      <c r="AC70" s="408"/>
    </row>
    <row r="71" spans="1:29" ht="13.5" thickBot="1">
      <c r="A71" s="98" t="s">
        <v>188</v>
      </c>
      <c r="B71" s="99"/>
      <c r="C71" s="99"/>
      <c r="D71" s="80"/>
      <c r="E71" s="80"/>
      <c r="F71" s="87"/>
      <c r="G71" s="87"/>
      <c r="H71" s="87"/>
      <c r="I71" s="87"/>
      <c r="J71" s="87"/>
      <c r="K71" s="97" t="s">
        <v>184</v>
      </c>
      <c r="L71" s="87"/>
      <c r="M71" s="87"/>
      <c r="N71" s="87"/>
      <c r="O71" s="87"/>
      <c r="P71" s="87"/>
      <c r="Q71" s="87"/>
      <c r="R71" s="412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100" t="s">
        <v>182</v>
      </c>
    </row>
    <row r="72" spans="1:29" ht="15">
      <c r="A72" s="236"/>
      <c r="B72" s="268"/>
      <c r="C72" s="269"/>
      <c r="D72" s="270"/>
      <c r="E72" s="271"/>
      <c r="F72" s="272" t="s">
        <v>2</v>
      </c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4"/>
      <c r="Z72" s="236"/>
      <c r="AA72" s="237"/>
      <c r="AB72" s="238"/>
      <c r="AC72" s="275"/>
    </row>
    <row r="73" spans="1:29" ht="15">
      <c r="A73" s="255" t="s">
        <v>159</v>
      </c>
      <c r="B73" s="276" t="s">
        <v>14</v>
      </c>
      <c r="C73" s="277" t="s">
        <v>15</v>
      </c>
      <c r="D73" s="278" t="s">
        <v>0</v>
      </c>
      <c r="E73" s="279" t="s">
        <v>1</v>
      </c>
      <c r="F73" s="280" t="s">
        <v>7</v>
      </c>
      <c r="G73" s="281"/>
      <c r="H73" s="281"/>
      <c r="I73" s="281"/>
      <c r="J73" s="282"/>
      <c r="K73" s="283" t="s">
        <v>8</v>
      </c>
      <c r="L73" s="281"/>
      <c r="M73" s="281"/>
      <c r="N73" s="281"/>
      <c r="O73" s="284"/>
      <c r="P73" s="280" t="s">
        <v>9</v>
      </c>
      <c r="Q73" s="281"/>
      <c r="R73" s="281"/>
      <c r="S73" s="281"/>
      <c r="T73" s="282"/>
      <c r="U73" s="283" t="s">
        <v>10</v>
      </c>
      <c r="V73" s="281"/>
      <c r="W73" s="281"/>
      <c r="X73" s="281"/>
      <c r="Y73" s="285"/>
      <c r="Z73" s="239"/>
      <c r="AA73" s="286" t="s">
        <v>16</v>
      </c>
      <c r="AB73" s="240"/>
      <c r="AC73" s="287" t="s">
        <v>16</v>
      </c>
    </row>
    <row r="74" spans="1:29" ht="15.75" thickBot="1">
      <c r="A74" s="256"/>
      <c r="B74" s="288"/>
      <c r="C74" s="289"/>
      <c r="D74" s="290"/>
      <c r="E74" s="291"/>
      <c r="F74" s="292" t="s">
        <v>17</v>
      </c>
      <c r="G74" s="293" t="s">
        <v>3</v>
      </c>
      <c r="H74" s="293" t="s">
        <v>4</v>
      </c>
      <c r="I74" s="294" t="s">
        <v>5</v>
      </c>
      <c r="J74" s="295" t="s">
        <v>18</v>
      </c>
      <c r="K74" s="79" t="s">
        <v>17</v>
      </c>
      <c r="L74" s="293" t="s">
        <v>3</v>
      </c>
      <c r="M74" s="293" t="s">
        <v>4</v>
      </c>
      <c r="N74" s="294" t="s">
        <v>5</v>
      </c>
      <c r="O74" s="296" t="s">
        <v>18</v>
      </c>
      <c r="P74" s="292" t="s">
        <v>17</v>
      </c>
      <c r="Q74" s="293" t="s">
        <v>3</v>
      </c>
      <c r="R74" s="293" t="s">
        <v>4</v>
      </c>
      <c r="S74" s="294" t="s">
        <v>5</v>
      </c>
      <c r="T74" s="295" t="s">
        <v>18</v>
      </c>
      <c r="U74" s="79" t="s">
        <v>17</v>
      </c>
      <c r="V74" s="293" t="s">
        <v>3</v>
      </c>
      <c r="W74" s="293" t="s">
        <v>4</v>
      </c>
      <c r="X74" s="294" t="s">
        <v>5</v>
      </c>
      <c r="Y74" s="297" t="s">
        <v>18</v>
      </c>
      <c r="Z74" s="241"/>
      <c r="AA74" s="242"/>
      <c r="AB74" s="243"/>
      <c r="AC74" s="298"/>
    </row>
    <row r="75" spans="1:29" ht="15.75" thickBot="1">
      <c r="A75" s="101" t="s">
        <v>108</v>
      </c>
      <c r="B75" s="101"/>
      <c r="C75" s="101"/>
      <c r="D75" s="102">
        <f>SUM(D76:D100)</f>
        <v>292</v>
      </c>
      <c r="E75" s="102">
        <f aca="true" t="shared" si="8" ref="E75:Y75">SUM(E76:E100)</f>
        <v>100</v>
      </c>
      <c r="F75" s="102">
        <f t="shared" si="8"/>
        <v>48</v>
      </c>
      <c r="G75" s="102">
        <f t="shared" si="8"/>
        <v>8</v>
      </c>
      <c r="H75" s="102">
        <f t="shared" si="8"/>
        <v>0</v>
      </c>
      <c r="I75" s="102">
        <f t="shared" si="8"/>
        <v>0</v>
      </c>
      <c r="J75" s="102">
        <f t="shared" si="8"/>
        <v>19</v>
      </c>
      <c r="K75" s="102">
        <f t="shared" si="8"/>
        <v>52</v>
      </c>
      <c r="L75" s="102">
        <f t="shared" si="8"/>
        <v>12</v>
      </c>
      <c r="M75" s="102">
        <f t="shared" si="8"/>
        <v>20</v>
      </c>
      <c r="N75" s="102">
        <f t="shared" si="8"/>
        <v>0</v>
      </c>
      <c r="O75" s="102">
        <f t="shared" si="8"/>
        <v>28</v>
      </c>
      <c r="P75" s="102">
        <f t="shared" si="8"/>
        <v>56</v>
      </c>
      <c r="Q75" s="102">
        <f t="shared" si="8"/>
        <v>16</v>
      </c>
      <c r="R75" s="102">
        <f t="shared" si="8"/>
        <v>20</v>
      </c>
      <c r="S75" s="102">
        <f t="shared" si="8"/>
        <v>0</v>
      </c>
      <c r="T75" s="102">
        <f t="shared" si="8"/>
        <v>32</v>
      </c>
      <c r="U75" s="102">
        <f t="shared" si="8"/>
        <v>36</v>
      </c>
      <c r="V75" s="102">
        <f t="shared" si="8"/>
        <v>4</v>
      </c>
      <c r="W75" s="102">
        <f t="shared" si="8"/>
        <v>20</v>
      </c>
      <c r="X75" s="102">
        <f t="shared" si="8"/>
        <v>0</v>
      </c>
      <c r="Y75" s="102">
        <f t="shared" si="8"/>
        <v>21</v>
      </c>
      <c r="Z75" s="3"/>
      <c r="AA75" s="5"/>
      <c r="AB75" s="6"/>
      <c r="AC75" s="220"/>
    </row>
    <row r="76" spans="1:29" ht="15">
      <c r="A76" s="103" t="s">
        <v>7</v>
      </c>
      <c r="B76" s="104" t="s">
        <v>102</v>
      </c>
      <c r="C76" s="105" t="s">
        <v>74</v>
      </c>
      <c r="D76" s="8">
        <f>SUM(F76:H76,K76:M76,P76:R76,U76:W76)</f>
        <v>16</v>
      </c>
      <c r="E76" s="10">
        <f>SUM(J76,O76,T76,Y76)</f>
        <v>5</v>
      </c>
      <c r="F76" s="107"/>
      <c r="G76" s="108"/>
      <c r="H76" s="108"/>
      <c r="I76" s="108"/>
      <c r="J76" s="109"/>
      <c r="K76" s="110">
        <v>8</v>
      </c>
      <c r="L76" s="111">
        <v>0</v>
      </c>
      <c r="M76" s="111">
        <v>8</v>
      </c>
      <c r="N76" s="111" t="s">
        <v>24</v>
      </c>
      <c r="O76" s="112">
        <v>5</v>
      </c>
      <c r="P76" s="113"/>
      <c r="Q76" s="114"/>
      <c r="R76" s="114"/>
      <c r="S76" s="114"/>
      <c r="T76" s="115"/>
      <c r="U76" s="106"/>
      <c r="V76" s="116"/>
      <c r="W76" s="116"/>
      <c r="X76" s="116"/>
      <c r="Y76" s="117"/>
      <c r="Z76" s="227"/>
      <c r="AA76" s="228"/>
      <c r="AB76" s="229"/>
      <c r="AC76" s="221"/>
    </row>
    <row r="77" spans="1:29" ht="15">
      <c r="A77" s="118" t="s">
        <v>8</v>
      </c>
      <c r="B77" s="119" t="s">
        <v>166</v>
      </c>
      <c r="C77" s="120" t="s">
        <v>62</v>
      </c>
      <c r="D77" s="8">
        <f>SUM(F77:H77,K77:M77,P77:R77,U77:W77)</f>
        <v>16</v>
      </c>
      <c r="E77" s="10">
        <f>SUM(J77,O77,T77,Y77)</f>
        <v>5</v>
      </c>
      <c r="F77" s="123"/>
      <c r="G77" s="124"/>
      <c r="H77" s="124"/>
      <c r="I77" s="124"/>
      <c r="J77" s="125"/>
      <c r="K77" s="121"/>
      <c r="L77" s="124"/>
      <c r="M77" s="124"/>
      <c r="N77" s="124"/>
      <c r="O77" s="122"/>
      <c r="P77" s="126">
        <v>8</v>
      </c>
      <c r="Q77" s="124">
        <v>8</v>
      </c>
      <c r="R77" s="124">
        <v>0</v>
      </c>
      <c r="S77" s="124" t="s">
        <v>24</v>
      </c>
      <c r="T77" s="127">
        <v>5</v>
      </c>
      <c r="U77" s="121"/>
      <c r="V77" s="124"/>
      <c r="W77" s="124"/>
      <c r="X77" s="124"/>
      <c r="Y77" s="128"/>
      <c r="Z77" s="13"/>
      <c r="AA77" s="16"/>
      <c r="AB77" s="17"/>
      <c r="AC77" s="222"/>
    </row>
    <row r="78" spans="1:29" ht="15">
      <c r="A78" s="118" t="s">
        <v>9</v>
      </c>
      <c r="B78" s="129" t="s">
        <v>135</v>
      </c>
      <c r="C78" s="130" t="s">
        <v>174</v>
      </c>
      <c r="D78" s="8">
        <f>SUM(F78:H78,K78:M78,P78:R78,U78:W78)</f>
        <v>12</v>
      </c>
      <c r="E78" s="10">
        <f>SUM(J78,O78,T78,Y78)</f>
        <v>4</v>
      </c>
      <c r="F78" s="123">
        <v>12</v>
      </c>
      <c r="G78" s="124">
        <v>0</v>
      </c>
      <c r="H78" s="124">
        <v>0</v>
      </c>
      <c r="I78" s="124" t="s">
        <v>24</v>
      </c>
      <c r="J78" s="125">
        <v>4</v>
      </c>
      <c r="K78" s="131"/>
      <c r="L78" s="124"/>
      <c r="M78" s="124"/>
      <c r="N78" s="124"/>
      <c r="O78" s="131"/>
      <c r="P78" s="126"/>
      <c r="Q78" s="124"/>
      <c r="R78" s="124"/>
      <c r="S78" s="124"/>
      <c r="T78" s="127"/>
      <c r="U78" s="121"/>
      <c r="V78" s="124"/>
      <c r="W78" s="124"/>
      <c r="X78" s="124"/>
      <c r="Y78" s="128"/>
      <c r="Z78" s="13"/>
      <c r="AA78" s="16"/>
      <c r="AB78" s="17"/>
      <c r="AC78" s="222"/>
    </row>
    <row r="79" spans="1:29" ht="15">
      <c r="A79" s="118" t="s">
        <v>10</v>
      </c>
      <c r="B79" s="129" t="s">
        <v>136</v>
      </c>
      <c r="C79" s="130" t="s">
        <v>175</v>
      </c>
      <c r="D79" s="8">
        <f aca="true" t="shared" si="9" ref="D79:D100">SUM(F79:H79,K79:M79,P79:R79,U79:W79)</f>
        <v>8</v>
      </c>
      <c r="E79" s="10">
        <f aca="true" t="shared" si="10" ref="E79:E100">SUM(J79,O79,T79,Y79)</f>
        <v>3</v>
      </c>
      <c r="F79" s="123"/>
      <c r="G79" s="124"/>
      <c r="H79" s="124"/>
      <c r="I79" s="124"/>
      <c r="J79" s="125"/>
      <c r="K79" s="131">
        <v>4</v>
      </c>
      <c r="L79" s="124">
        <v>4</v>
      </c>
      <c r="M79" s="124">
        <v>0</v>
      </c>
      <c r="N79" s="124" t="s">
        <v>24</v>
      </c>
      <c r="O79" s="131">
        <v>3</v>
      </c>
      <c r="P79" s="126"/>
      <c r="Q79" s="124"/>
      <c r="R79" s="124"/>
      <c r="S79" s="124"/>
      <c r="T79" s="127"/>
      <c r="U79" s="131"/>
      <c r="V79" s="124"/>
      <c r="W79" s="124"/>
      <c r="X79" s="124"/>
      <c r="Y79" s="132"/>
      <c r="Z79" s="13"/>
      <c r="AA79" s="16"/>
      <c r="AB79" s="17"/>
      <c r="AC79" s="223"/>
    </row>
    <row r="80" spans="1:29" ht="15">
      <c r="A80" s="118" t="s">
        <v>11</v>
      </c>
      <c r="B80" s="129" t="s">
        <v>137</v>
      </c>
      <c r="C80" s="130" t="s">
        <v>109</v>
      </c>
      <c r="D80" s="8">
        <f t="shared" si="9"/>
        <v>16</v>
      </c>
      <c r="E80" s="10">
        <f t="shared" si="10"/>
        <v>4</v>
      </c>
      <c r="F80" s="123"/>
      <c r="G80" s="124"/>
      <c r="H80" s="124"/>
      <c r="I80" s="124"/>
      <c r="J80" s="125"/>
      <c r="K80" s="131"/>
      <c r="L80" s="124"/>
      <c r="M80" s="124"/>
      <c r="N80" s="124"/>
      <c r="O80" s="131"/>
      <c r="P80" s="123">
        <v>12</v>
      </c>
      <c r="Q80" s="124">
        <v>0</v>
      </c>
      <c r="R80" s="124">
        <v>4</v>
      </c>
      <c r="S80" s="124" t="s">
        <v>24</v>
      </c>
      <c r="T80" s="125">
        <v>4</v>
      </c>
      <c r="U80" s="131"/>
      <c r="V80" s="124"/>
      <c r="W80" s="124"/>
      <c r="X80" s="124"/>
      <c r="Y80" s="132"/>
      <c r="Z80" s="13"/>
      <c r="AA80" s="16"/>
      <c r="AB80" s="17"/>
      <c r="AC80" s="391"/>
    </row>
    <row r="81" spans="1:29" ht="15">
      <c r="A81" s="118" t="s">
        <v>12</v>
      </c>
      <c r="B81" s="129" t="s">
        <v>138</v>
      </c>
      <c r="C81" s="130" t="s">
        <v>176</v>
      </c>
      <c r="D81" s="8">
        <f t="shared" si="9"/>
        <v>16</v>
      </c>
      <c r="E81" s="10">
        <f t="shared" si="10"/>
        <v>5</v>
      </c>
      <c r="F81" s="123"/>
      <c r="G81" s="124"/>
      <c r="H81" s="124"/>
      <c r="I81" s="124"/>
      <c r="J81" s="125"/>
      <c r="K81" s="131"/>
      <c r="L81" s="124"/>
      <c r="M81" s="124"/>
      <c r="N81" s="124"/>
      <c r="O81" s="131"/>
      <c r="P81" s="123"/>
      <c r="Q81" s="124"/>
      <c r="R81" s="124"/>
      <c r="S81" s="124"/>
      <c r="T81" s="125"/>
      <c r="U81" s="131">
        <v>12</v>
      </c>
      <c r="V81" s="124">
        <v>0</v>
      </c>
      <c r="W81" s="124">
        <v>4</v>
      </c>
      <c r="X81" s="124" t="s">
        <v>19</v>
      </c>
      <c r="Y81" s="132">
        <v>5</v>
      </c>
      <c r="Z81" s="13" t="s">
        <v>11</v>
      </c>
      <c r="AA81" s="16"/>
      <c r="AB81" s="17"/>
      <c r="AC81" s="221" t="s">
        <v>110</v>
      </c>
    </row>
    <row r="82" spans="1:29" ht="15">
      <c r="A82" s="118" t="s">
        <v>13</v>
      </c>
      <c r="B82" s="129" t="s">
        <v>139</v>
      </c>
      <c r="C82" s="401" t="s">
        <v>177</v>
      </c>
      <c r="D82" s="8">
        <f t="shared" si="9"/>
        <v>8</v>
      </c>
      <c r="E82" s="10">
        <f t="shared" si="10"/>
        <v>3</v>
      </c>
      <c r="F82" s="123"/>
      <c r="G82" s="124"/>
      <c r="H82" s="124"/>
      <c r="I82" s="124"/>
      <c r="J82" s="125"/>
      <c r="K82" s="131">
        <v>8</v>
      </c>
      <c r="L82" s="124">
        <v>0</v>
      </c>
      <c r="M82" s="124">
        <v>0</v>
      </c>
      <c r="N82" s="124" t="s">
        <v>24</v>
      </c>
      <c r="O82" s="131">
        <v>3</v>
      </c>
      <c r="P82" s="123"/>
      <c r="Q82" s="124"/>
      <c r="R82" s="124"/>
      <c r="S82" s="124"/>
      <c r="T82" s="125"/>
      <c r="U82" s="131"/>
      <c r="V82" s="124"/>
      <c r="W82" s="124"/>
      <c r="X82" s="124"/>
      <c r="Y82" s="132"/>
      <c r="Z82" s="13"/>
      <c r="AA82" s="16"/>
      <c r="AB82" s="17"/>
      <c r="AC82" s="223"/>
    </row>
    <row r="83" spans="1:29" ht="15">
      <c r="A83" s="118" t="s">
        <v>46</v>
      </c>
      <c r="B83" s="129" t="s">
        <v>140</v>
      </c>
      <c r="C83" s="401" t="s">
        <v>167</v>
      </c>
      <c r="D83" s="8">
        <f t="shared" si="9"/>
        <v>8</v>
      </c>
      <c r="E83" s="10">
        <f t="shared" si="10"/>
        <v>4</v>
      </c>
      <c r="F83" s="123"/>
      <c r="G83" s="124"/>
      <c r="H83" s="124"/>
      <c r="I83" s="124"/>
      <c r="J83" s="125"/>
      <c r="K83" s="131"/>
      <c r="L83" s="124"/>
      <c r="M83" s="124"/>
      <c r="N83" s="124"/>
      <c r="O83" s="131"/>
      <c r="P83" s="123"/>
      <c r="Q83" s="124"/>
      <c r="R83" s="124"/>
      <c r="S83" s="124"/>
      <c r="T83" s="125"/>
      <c r="U83" s="131">
        <v>4</v>
      </c>
      <c r="V83" s="124">
        <v>4</v>
      </c>
      <c r="W83" s="124">
        <v>0</v>
      </c>
      <c r="X83" s="124" t="s">
        <v>19</v>
      </c>
      <c r="Y83" s="132">
        <v>4</v>
      </c>
      <c r="Z83" s="13" t="s">
        <v>47</v>
      </c>
      <c r="AA83" s="16"/>
      <c r="AB83" s="17"/>
      <c r="AC83" s="223" t="s">
        <v>111</v>
      </c>
    </row>
    <row r="84" spans="1:29" ht="15">
      <c r="A84" s="118" t="s">
        <v>47</v>
      </c>
      <c r="B84" s="129" t="s">
        <v>141</v>
      </c>
      <c r="C84" s="401" t="s">
        <v>111</v>
      </c>
      <c r="D84" s="8">
        <f t="shared" si="9"/>
        <v>8</v>
      </c>
      <c r="E84" s="10">
        <f t="shared" si="10"/>
        <v>3</v>
      </c>
      <c r="F84" s="123">
        <v>8</v>
      </c>
      <c r="G84" s="124">
        <v>0</v>
      </c>
      <c r="H84" s="124">
        <v>0</v>
      </c>
      <c r="I84" s="124" t="s">
        <v>19</v>
      </c>
      <c r="J84" s="125">
        <v>3</v>
      </c>
      <c r="K84" s="131"/>
      <c r="L84" s="124"/>
      <c r="M84" s="124"/>
      <c r="N84" s="124"/>
      <c r="O84" s="131"/>
      <c r="P84" s="123"/>
      <c r="Q84" s="124"/>
      <c r="R84" s="124"/>
      <c r="S84" s="124"/>
      <c r="T84" s="125"/>
      <c r="U84" s="131"/>
      <c r="V84" s="124"/>
      <c r="W84" s="124"/>
      <c r="X84" s="124"/>
      <c r="Y84" s="132"/>
      <c r="Z84" s="13"/>
      <c r="AA84" s="16"/>
      <c r="AB84" s="17"/>
      <c r="AC84" s="223"/>
    </row>
    <row r="85" spans="1:29" ht="15">
      <c r="A85" s="118" t="s">
        <v>48</v>
      </c>
      <c r="B85" s="129" t="s">
        <v>142</v>
      </c>
      <c r="C85" s="401" t="s">
        <v>112</v>
      </c>
      <c r="D85" s="8">
        <f t="shared" si="9"/>
        <v>20</v>
      </c>
      <c r="E85" s="10">
        <f t="shared" si="10"/>
        <v>5</v>
      </c>
      <c r="F85" s="123">
        <v>20</v>
      </c>
      <c r="G85" s="124">
        <v>0</v>
      </c>
      <c r="H85" s="124">
        <v>0</v>
      </c>
      <c r="I85" s="124" t="s">
        <v>19</v>
      </c>
      <c r="J85" s="125">
        <v>5</v>
      </c>
      <c r="K85" s="131"/>
      <c r="L85" s="124"/>
      <c r="M85" s="124"/>
      <c r="N85" s="124"/>
      <c r="O85" s="131"/>
      <c r="P85" s="123"/>
      <c r="Q85" s="124"/>
      <c r="R85" s="124"/>
      <c r="S85" s="124"/>
      <c r="T85" s="125"/>
      <c r="U85" s="131"/>
      <c r="V85" s="124"/>
      <c r="W85" s="124"/>
      <c r="X85" s="124"/>
      <c r="Y85" s="132"/>
      <c r="Z85" s="13"/>
      <c r="AA85" s="16"/>
      <c r="AB85" s="17"/>
      <c r="AC85" s="222"/>
    </row>
    <row r="86" spans="1:29" ht="15">
      <c r="A86" s="118" t="s">
        <v>49</v>
      </c>
      <c r="B86" s="129" t="s">
        <v>143</v>
      </c>
      <c r="C86" s="130" t="s">
        <v>113</v>
      </c>
      <c r="D86" s="8">
        <f t="shared" si="9"/>
        <v>8</v>
      </c>
      <c r="E86" s="10">
        <f t="shared" si="10"/>
        <v>3</v>
      </c>
      <c r="F86" s="123">
        <v>4</v>
      </c>
      <c r="G86" s="124">
        <v>4</v>
      </c>
      <c r="H86" s="124">
        <v>0</v>
      </c>
      <c r="I86" s="124" t="s">
        <v>24</v>
      </c>
      <c r="J86" s="125">
        <v>3</v>
      </c>
      <c r="K86" s="131"/>
      <c r="L86" s="124"/>
      <c r="M86" s="124"/>
      <c r="N86" s="124"/>
      <c r="O86" s="131"/>
      <c r="P86" s="123"/>
      <c r="Q86" s="124"/>
      <c r="R86" s="124"/>
      <c r="S86" s="124"/>
      <c r="T86" s="125"/>
      <c r="U86" s="131"/>
      <c r="V86" s="124"/>
      <c r="W86" s="124"/>
      <c r="X86" s="124"/>
      <c r="Y86" s="132"/>
      <c r="Z86" s="13"/>
      <c r="AA86" s="16"/>
      <c r="AB86" s="17"/>
      <c r="AC86" s="222"/>
    </row>
    <row r="87" spans="1:29" ht="15">
      <c r="A87" s="118" t="s">
        <v>50</v>
      </c>
      <c r="B87" s="129" t="s">
        <v>144</v>
      </c>
      <c r="C87" s="130" t="s">
        <v>178</v>
      </c>
      <c r="D87" s="8">
        <f t="shared" si="9"/>
        <v>12</v>
      </c>
      <c r="E87" s="10">
        <f t="shared" si="10"/>
        <v>4</v>
      </c>
      <c r="F87" s="123"/>
      <c r="G87" s="124"/>
      <c r="H87" s="124"/>
      <c r="I87" s="124"/>
      <c r="J87" s="568"/>
      <c r="K87" s="569">
        <v>4</v>
      </c>
      <c r="L87" s="570">
        <v>0</v>
      </c>
      <c r="M87" s="570">
        <v>8</v>
      </c>
      <c r="N87" s="570" t="s">
        <v>24</v>
      </c>
      <c r="O87" s="568">
        <v>4</v>
      </c>
      <c r="P87" s="123"/>
      <c r="Q87" s="124"/>
      <c r="R87" s="124"/>
      <c r="S87" s="124"/>
      <c r="T87" s="125"/>
      <c r="U87" s="131"/>
      <c r="V87" s="124"/>
      <c r="W87" s="124"/>
      <c r="X87" s="124"/>
      <c r="Y87" s="132"/>
      <c r="Z87" s="13"/>
      <c r="AA87" s="16"/>
      <c r="AB87" s="17"/>
      <c r="AC87" s="222"/>
    </row>
    <row r="88" spans="1:29" ht="15">
      <c r="A88" s="118" t="s">
        <v>51</v>
      </c>
      <c r="B88" s="129" t="s">
        <v>145</v>
      </c>
      <c r="C88" s="130" t="s">
        <v>170</v>
      </c>
      <c r="D88" s="8">
        <f t="shared" si="9"/>
        <v>8</v>
      </c>
      <c r="E88" s="10">
        <f t="shared" si="10"/>
        <v>4</v>
      </c>
      <c r="F88" s="123">
        <v>4</v>
      </c>
      <c r="G88" s="124">
        <v>4</v>
      </c>
      <c r="H88" s="124">
        <v>0</v>
      </c>
      <c r="I88" s="124" t="s">
        <v>19</v>
      </c>
      <c r="J88" s="125">
        <v>4</v>
      </c>
      <c r="K88" s="131"/>
      <c r="L88" s="124"/>
      <c r="M88" s="124"/>
      <c r="N88" s="124"/>
      <c r="O88" s="131"/>
      <c r="P88" s="123"/>
      <c r="Q88" s="124"/>
      <c r="R88" s="124"/>
      <c r="S88" s="124"/>
      <c r="T88" s="125"/>
      <c r="U88" s="131"/>
      <c r="V88" s="124"/>
      <c r="W88" s="124"/>
      <c r="X88" s="124"/>
      <c r="Y88" s="132"/>
      <c r="Z88" s="13"/>
      <c r="AA88" s="16"/>
      <c r="AB88" s="17"/>
      <c r="AC88" s="223"/>
    </row>
    <row r="89" spans="1:29" ht="15">
      <c r="A89" s="118" t="s">
        <v>52</v>
      </c>
      <c r="B89" s="129" t="s">
        <v>146</v>
      </c>
      <c r="C89" s="130" t="s">
        <v>168</v>
      </c>
      <c r="D89" s="8">
        <f t="shared" si="9"/>
        <v>8</v>
      </c>
      <c r="E89" s="10">
        <f t="shared" si="10"/>
        <v>4</v>
      </c>
      <c r="F89" s="123"/>
      <c r="G89" s="124"/>
      <c r="H89" s="124"/>
      <c r="I89" s="124"/>
      <c r="J89" s="125"/>
      <c r="K89" s="131"/>
      <c r="L89" s="124"/>
      <c r="M89" s="124"/>
      <c r="N89" s="124"/>
      <c r="O89" s="131"/>
      <c r="P89" s="123">
        <v>4</v>
      </c>
      <c r="Q89" s="124">
        <v>0</v>
      </c>
      <c r="R89" s="124">
        <v>4</v>
      </c>
      <c r="S89" s="124" t="s">
        <v>24</v>
      </c>
      <c r="T89" s="125">
        <v>4</v>
      </c>
      <c r="U89" s="131"/>
      <c r="V89" s="124"/>
      <c r="W89" s="124"/>
      <c r="X89" s="124"/>
      <c r="Y89" s="132"/>
      <c r="Z89" s="13" t="s">
        <v>53</v>
      </c>
      <c r="AA89" s="16"/>
      <c r="AB89" s="17"/>
      <c r="AC89" s="222" t="s">
        <v>114</v>
      </c>
    </row>
    <row r="90" spans="1:29" ht="15">
      <c r="A90" s="118" t="s">
        <v>53</v>
      </c>
      <c r="B90" s="129" t="s">
        <v>147</v>
      </c>
      <c r="C90" s="130" t="s">
        <v>114</v>
      </c>
      <c r="D90" s="8">
        <f t="shared" si="9"/>
        <v>20</v>
      </c>
      <c r="E90" s="10">
        <f t="shared" si="10"/>
        <v>6</v>
      </c>
      <c r="F90" s="123"/>
      <c r="G90" s="124"/>
      <c r="H90" s="124"/>
      <c r="I90" s="124"/>
      <c r="J90" s="125"/>
      <c r="K90" s="131">
        <v>12</v>
      </c>
      <c r="L90" s="124">
        <v>8</v>
      </c>
      <c r="M90" s="124">
        <v>0</v>
      </c>
      <c r="N90" s="124" t="s">
        <v>24</v>
      </c>
      <c r="O90" s="131">
        <v>6</v>
      </c>
      <c r="P90" s="123"/>
      <c r="Q90" s="124"/>
      <c r="R90" s="124"/>
      <c r="S90" s="124"/>
      <c r="T90" s="125"/>
      <c r="U90" s="131"/>
      <c r="V90" s="124"/>
      <c r="W90" s="124"/>
      <c r="X90" s="124"/>
      <c r="Y90" s="132"/>
      <c r="Z90" s="13"/>
      <c r="AA90" s="16"/>
      <c r="AB90" s="17"/>
      <c r="AC90" s="222"/>
    </row>
    <row r="91" spans="1:29" ht="15">
      <c r="A91" s="118" t="s">
        <v>54</v>
      </c>
      <c r="B91" s="129" t="s">
        <v>272</v>
      </c>
      <c r="C91" s="130" t="s">
        <v>156</v>
      </c>
      <c r="D91" s="8">
        <f>SUM(F91:H91,K91:M91,P91:R91,U91:W91)</f>
        <v>12</v>
      </c>
      <c r="E91" s="10">
        <f>SUM(J91,O91,T91,Y91)</f>
        <v>4</v>
      </c>
      <c r="F91" s="390"/>
      <c r="G91" s="392"/>
      <c r="H91" s="392"/>
      <c r="I91" s="392"/>
      <c r="J91" s="393"/>
      <c r="K91" s="394"/>
      <c r="L91" s="392"/>
      <c r="M91" s="392"/>
      <c r="N91" s="392"/>
      <c r="O91" s="394"/>
      <c r="P91" s="123">
        <v>8</v>
      </c>
      <c r="Q91" s="124">
        <v>0</v>
      </c>
      <c r="R91" s="124">
        <v>4</v>
      </c>
      <c r="S91" s="124" t="s">
        <v>24</v>
      </c>
      <c r="T91" s="125">
        <v>4</v>
      </c>
      <c r="U91" s="123"/>
      <c r="V91" s="124"/>
      <c r="W91" s="124"/>
      <c r="X91" s="124"/>
      <c r="Y91" s="125"/>
      <c r="Z91" s="13"/>
      <c r="AA91" s="16"/>
      <c r="AB91" s="17"/>
      <c r="AC91" s="222"/>
    </row>
    <row r="92" spans="1:29" ht="15">
      <c r="A92" s="118" t="s">
        <v>55</v>
      </c>
      <c r="B92" s="129" t="s">
        <v>157</v>
      </c>
      <c r="C92" s="130" t="s">
        <v>171</v>
      </c>
      <c r="D92" s="8">
        <f>SUM(F92:H92,K92:M92,P92:R92,U92:W92)</f>
        <v>20</v>
      </c>
      <c r="E92" s="10">
        <f>SUM(J92,O92,T92,Y92)</f>
        <v>4</v>
      </c>
      <c r="F92" s="395"/>
      <c r="G92" s="392"/>
      <c r="H92" s="392"/>
      <c r="I92" s="392"/>
      <c r="J92" s="396"/>
      <c r="K92" s="397"/>
      <c r="L92" s="392"/>
      <c r="M92" s="392"/>
      <c r="N92" s="392"/>
      <c r="O92" s="398"/>
      <c r="P92" s="123"/>
      <c r="Q92" s="124"/>
      <c r="R92" s="124"/>
      <c r="S92" s="124"/>
      <c r="T92" s="125"/>
      <c r="U92" s="123">
        <v>8</v>
      </c>
      <c r="V92" s="124">
        <v>0</v>
      </c>
      <c r="W92" s="124">
        <v>12</v>
      </c>
      <c r="X92" s="124" t="s">
        <v>19</v>
      </c>
      <c r="Y92" s="125">
        <v>4</v>
      </c>
      <c r="Z92" s="13" t="s">
        <v>54</v>
      </c>
      <c r="AA92" s="16"/>
      <c r="AB92" s="17"/>
      <c r="AC92" s="222" t="s">
        <v>156</v>
      </c>
    </row>
    <row r="93" spans="1:29" ht="15">
      <c r="A93" s="118" t="s">
        <v>56</v>
      </c>
      <c r="B93" s="129" t="s">
        <v>148</v>
      </c>
      <c r="C93" s="130" t="s">
        <v>169</v>
      </c>
      <c r="D93" s="8">
        <f t="shared" si="9"/>
        <v>16</v>
      </c>
      <c r="E93" s="10">
        <f t="shared" si="10"/>
        <v>6</v>
      </c>
      <c r="F93" s="123"/>
      <c r="G93" s="124"/>
      <c r="H93" s="124"/>
      <c r="I93" s="124"/>
      <c r="J93" s="125"/>
      <c r="K93" s="131"/>
      <c r="L93" s="124"/>
      <c r="M93" s="124"/>
      <c r="N93" s="124"/>
      <c r="O93" s="131"/>
      <c r="P93" s="123">
        <v>8</v>
      </c>
      <c r="Q93" s="124">
        <v>8</v>
      </c>
      <c r="R93" s="124">
        <v>0</v>
      </c>
      <c r="S93" s="124" t="s">
        <v>19</v>
      </c>
      <c r="T93" s="125">
        <v>6</v>
      </c>
      <c r="U93" s="131"/>
      <c r="V93" s="124"/>
      <c r="W93" s="124"/>
      <c r="X93" s="124"/>
      <c r="Y93" s="132"/>
      <c r="Z93" s="13"/>
      <c r="AA93" s="16"/>
      <c r="AB93" s="17"/>
      <c r="AC93" s="222"/>
    </row>
    <row r="94" spans="1:29" ht="15">
      <c r="A94" s="118" t="s">
        <v>57</v>
      </c>
      <c r="B94" s="129" t="s">
        <v>149</v>
      </c>
      <c r="C94" s="130" t="s">
        <v>115</v>
      </c>
      <c r="D94" s="8">
        <f t="shared" si="9"/>
        <v>8</v>
      </c>
      <c r="E94" s="10">
        <f t="shared" si="10"/>
        <v>4</v>
      </c>
      <c r="F94" s="123"/>
      <c r="G94" s="124"/>
      <c r="H94" s="124"/>
      <c r="I94" s="124"/>
      <c r="J94" s="125"/>
      <c r="K94" s="131"/>
      <c r="L94" s="124"/>
      <c r="M94" s="124"/>
      <c r="N94" s="124"/>
      <c r="O94" s="131"/>
      <c r="P94" s="123">
        <v>4</v>
      </c>
      <c r="Q94" s="124">
        <v>0</v>
      </c>
      <c r="R94" s="124">
        <v>4</v>
      </c>
      <c r="S94" s="124" t="s">
        <v>24</v>
      </c>
      <c r="T94" s="125">
        <v>4</v>
      </c>
      <c r="U94" s="131"/>
      <c r="V94" s="124"/>
      <c r="W94" s="124"/>
      <c r="X94" s="124"/>
      <c r="Y94" s="132"/>
      <c r="Z94" s="13"/>
      <c r="AA94" s="16"/>
      <c r="AB94" s="17"/>
      <c r="AC94" s="222"/>
    </row>
    <row r="95" spans="1:29" ht="15">
      <c r="A95" s="118" t="s">
        <v>58</v>
      </c>
      <c r="B95" s="129" t="s">
        <v>150</v>
      </c>
      <c r="C95" s="130" t="s">
        <v>116</v>
      </c>
      <c r="D95" s="8">
        <f t="shared" si="9"/>
        <v>8</v>
      </c>
      <c r="E95" s="10">
        <f t="shared" si="10"/>
        <v>4</v>
      </c>
      <c r="F95" s="123"/>
      <c r="G95" s="124"/>
      <c r="H95" s="124"/>
      <c r="I95" s="124"/>
      <c r="J95" s="125"/>
      <c r="K95" s="131"/>
      <c r="L95" s="124"/>
      <c r="M95" s="124"/>
      <c r="N95" s="124"/>
      <c r="O95" s="131"/>
      <c r="P95" s="123"/>
      <c r="Q95" s="124"/>
      <c r="R95" s="124"/>
      <c r="S95" s="124"/>
      <c r="T95" s="125"/>
      <c r="U95" s="131">
        <v>4</v>
      </c>
      <c r="V95" s="124">
        <v>0</v>
      </c>
      <c r="W95" s="124">
        <v>4</v>
      </c>
      <c r="X95" s="124" t="s">
        <v>24</v>
      </c>
      <c r="Y95" s="132">
        <v>4</v>
      </c>
      <c r="Z95" s="13" t="s">
        <v>56</v>
      </c>
      <c r="AA95" s="16"/>
      <c r="AB95" s="17"/>
      <c r="AC95" s="222" t="s">
        <v>117</v>
      </c>
    </row>
    <row r="96" spans="1:29" ht="15">
      <c r="A96" s="118" t="s">
        <v>59</v>
      </c>
      <c r="B96" s="399" t="s">
        <v>271</v>
      </c>
      <c r="C96" s="130" t="s">
        <v>118</v>
      </c>
      <c r="D96" s="8">
        <f t="shared" si="9"/>
        <v>8</v>
      </c>
      <c r="E96" s="10">
        <f t="shared" si="10"/>
        <v>3</v>
      </c>
      <c r="F96" s="123"/>
      <c r="G96" s="124"/>
      <c r="H96" s="124"/>
      <c r="I96" s="124"/>
      <c r="J96" s="125"/>
      <c r="K96" s="131">
        <v>8</v>
      </c>
      <c r="L96" s="124">
        <v>0</v>
      </c>
      <c r="M96" s="124">
        <v>0</v>
      </c>
      <c r="N96" s="124" t="s">
        <v>24</v>
      </c>
      <c r="O96" s="131">
        <v>3</v>
      </c>
      <c r="P96" s="123"/>
      <c r="Q96" s="124"/>
      <c r="R96" s="124"/>
      <c r="S96" s="124"/>
      <c r="T96" s="125"/>
      <c r="U96" s="131"/>
      <c r="V96" s="124"/>
      <c r="W96" s="124"/>
      <c r="X96" s="124"/>
      <c r="Y96" s="132"/>
      <c r="Z96" s="13" t="s">
        <v>158</v>
      </c>
      <c r="AA96" s="16"/>
      <c r="AB96" s="17"/>
      <c r="AC96" s="222" t="s">
        <v>131</v>
      </c>
    </row>
    <row r="97" spans="1:29" ht="15">
      <c r="A97" s="118" t="s">
        <v>60</v>
      </c>
      <c r="B97" s="400" t="s">
        <v>151</v>
      </c>
      <c r="C97" s="130" t="s">
        <v>179</v>
      </c>
      <c r="D97" s="8">
        <f t="shared" si="9"/>
        <v>8</v>
      </c>
      <c r="E97" s="10">
        <f t="shared" si="10"/>
        <v>3</v>
      </c>
      <c r="F97" s="123"/>
      <c r="G97" s="124"/>
      <c r="H97" s="124"/>
      <c r="I97" s="124"/>
      <c r="J97" s="125"/>
      <c r="K97" s="121"/>
      <c r="L97" s="124"/>
      <c r="M97" s="124"/>
      <c r="N97" s="124"/>
      <c r="O97" s="122"/>
      <c r="P97" s="123">
        <v>4</v>
      </c>
      <c r="Q97" s="124">
        <v>0</v>
      </c>
      <c r="R97" s="124">
        <v>4</v>
      </c>
      <c r="S97" s="124" t="s">
        <v>19</v>
      </c>
      <c r="T97" s="125">
        <v>3</v>
      </c>
      <c r="U97" s="131"/>
      <c r="V97" s="124"/>
      <c r="W97" s="124"/>
      <c r="X97" s="124"/>
      <c r="Y97" s="132"/>
      <c r="Z97" s="13" t="s">
        <v>58</v>
      </c>
      <c r="AA97" s="16"/>
      <c r="AB97" s="17"/>
      <c r="AC97" s="223" t="s">
        <v>118</v>
      </c>
    </row>
    <row r="98" spans="1:29" ht="15">
      <c r="A98" s="118" t="s">
        <v>61</v>
      </c>
      <c r="B98" s="129" t="s">
        <v>152</v>
      </c>
      <c r="C98" s="130" t="s">
        <v>180</v>
      </c>
      <c r="D98" s="8">
        <f t="shared" si="9"/>
        <v>8</v>
      </c>
      <c r="E98" s="10">
        <f t="shared" si="10"/>
        <v>4</v>
      </c>
      <c r="F98" s="126"/>
      <c r="G98" s="124"/>
      <c r="H98" s="124"/>
      <c r="I98" s="124"/>
      <c r="J98" s="127"/>
      <c r="K98" s="121"/>
      <c r="L98" s="124"/>
      <c r="M98" s="124"/>
      <c r="N98" s="124"/>
      <c r="O98" s="122"/>
      <c r="P98" s="123"/>
      <c r="Q98" s="124"/>
      <c r="R98" s="124"/>
      <c r="S98" s="124"/>
      <c r="T98" s="125"/>
      <c r="U98" s="131">
        <v>8</v>
      </c>
      <c r="V98" s="124">
        <v>0</v>
      </c>
      <c r="W98" s="124">
        <v>0</v>
      </c>
      <c r="X98" s="124" t="s">
        <v>24</v>
      </c>
      <c r="Y98" s="132">
        <v>4</v>
      </c>
      <c r="Z98" s="13"/>
      <c r="AA98" s="16"/>
      <c r="AB98" s="17"/>
      <c r="AC98" s="222"/>
    </row>
    <row r="99" spans="1:29" ht="15">
      <c r="A99" s="118" t="s">
        <v>65</v>
      </c>
      <c r="B99" s="135" t="s">
        <v>153</v>
      </c>
      <c r="C99" s="136" t="s">
        <v>132</v>
      </c>
      <c r="D99" s="8">
        <f t="shared" si="9"/>
        <v>12</v>
      </c>
      <c r="E99" s="10">
        <f t="shared" si="10"/>
        <v>4</v>
      </c>
      <c r="F99" s="126"/>
      <c r="G99" s="124"/>
      <c r="H99" s="124"/>
      <c r="I99" s="124"/>
      <c r="J99" s="127"/>
      <c r="K99" s="121">
        <v>8</v>
      </c>
      <c r="L99" s="124">
        <v>0</v>
      </c>
      <c r="M99" s="124">
        <v>4</v>
      </c>
      <c r="N99" s="124" t="s">
        <v>24</v>
      </c>
      <c r="O99" s="122">
        <v>4</v>
      </c>
      <c r="P99" s="123"/>
      <c r="Q99" s="124"/>
      <c r="R99" s="124"/>
      <c r="S99" s="124"/>
      <c r="T99" s="125"/>
      <c r="U99" s="131"/>
      <c r="V99" s="124"/>
      <c r="W99" s="124"/>
      <c r="X99" s="124"/>
      <c r="Y99" s="132"/>
      <c r="Z99" s="13"/>
      <c r="AA99" s="16"/>
      <c r="AB99" s="17"/>
      <c r="AC99" s="223"/>
    </row>
    <row r="100" spans="1:29" ht="15.75" thickBot="1">
      <c r="A100" s="138" t="s">
        <v>119</v>
      </c>
      <c r="B100" s="139" t="s">
        <v>154</v>
      </c>
      <c r="C100" s="140" t="s">
        <v>181</v>
      </c>
      <c r="D100" s="8">
        <f t="shared" si="9"/>
        <v>8</v>
      </c>
      <c r="E100" s="10">
        <f t="shared" si="10"/>
        <v>2</v>
      </c>
      <c r="F100" s="141"/>
      <c r="G100" s="142"/>
      <c r="H100" s="142"/>
      <c r="I100" s="142"/>
      <c r="J100" s="143"/>
      <c r="K100" s="144"/>
      <c r="L100" s="145"/>
      <c r="M100" s="145"/>
      <c r="N100" s="145"/>
      <c r="O100" s="146"/>
      <c r="P100" s="147">
        <v>8</v>
      </c>
      <c r="Q100" s="148">
        <v>0</v>
      </c>
      <c r="R100" s="148">
        <v>0</v>
      </c>
      <c r="S100" s="148" t="s">
        <v>19</v>
      </c>
      <c r="T100" s="149">
        <v>2</v>
      </c>
      <c r="U100" s="144"/>
      <c r="V100" s="145"/>
      <c r="W100" s="145"/>
      <c r="X100" s="145"/>
      <c r="Y100" s="150"/>
      <c r="Z100" s="13"/>
      <c r="AA100" s="16"/>
      <c r="AB100" s="17"/>
      <c r="AC100" s="224"/>
    </row>
    <row r="101" spans="1:29" ht="15.75" thickBot="1">
      <c r="A101" s="151" t="s">
        <v>26</v>
      </c>
      <c r="B101" s="151"/>
      <c r="C101" s="151"/>
      <c r="D101" s="102">
        <f>SUM(D102:D102)</f>
        <v>28</v>
      </c>
      <c r="E101" s="102">
        <f aca="true" t="shared" si="11" ref="E101:Y101">SUM(E102:E102)</f>
        <v>3</v>
      </c>
      <c r="F101" s="102">
        <f t="shared" si="11"/>
        <v>0</v>
      </c>
      <c r="G101" s="102">
        <f t="shared" si="11"/>
        <v>8</v>
      </c>
      <c r="H101" s="102">
        <f t="shared" si="11"/>
        <v>20</v>
      </c>
      <c r="I101" s="102">
        <f t="shared" si="11"/>
        <v>0</v>
      </c>
      <c r="J101" s="102">
        <f t="shared" si="11"/>
        <v>3</v>
      </c>
      <c r="K101" s="102">
        <f t="shared" si="11"/>
        <v>0</v>
      </c>
      <c r="L101" s="102">
        <f t="shared" si="11"/>
        <v>0</v>
      </c>
      <c r="M101" s="102">
        <f t="shared" si="11"/>
        <v>0</v>
      </c>
      <c r="N101" s="102">
        <f t="shared" si="11"/>
        <v>0</v>
      </c>
      <c r="O101" s="102">
        <f t="shared" si="11"/>
        <v>0</v>
      </c>
      <c r="P101" s="102">
        <f t="shared" si="11"/>
        <v>0</v>
      </c>
      <c r="Q101" s="102">
        <f t="shared" si="11"/>
        <v>0</v>
      </c>
      <c r="R101" s="102">
        <f t="shared" si="11"/>
        <v>0</v>
      </c>
      <c r="S101" s="102">
        <f t="shared" si="11"/>
        <v>0</v>
      </c>
      <c r="T101" s="102">
        <f t="shared" si="11"/>
        <v>0</v>
      </c>
      <c r="U101" s="102">
        <f t="shared" si="11"/>
        <v>0</v>
      </c>
      <c r="V101" s="102">
        <f t="shared" si="11"/>
        <v>0</v>
      </c>
      <c r="W101" s="102">
        <f t="shared" si="11"/>
        <v>0</v>
      </c>
      <c r="X101" s="102">
        <f t="shared" si="11"/>
        <v>0</v>
      </c>
      <c r="Y101" s="102">
        <f t="shared" si="11"/>
        <v>0</v>
      </c>
      <c r="Z101" s="3"/>
      <c r="AA101" s="5"/>
      <c r="AB101" s="6"/>
      <c r="AC101" s="225"/>
    </row>
    <row r="102" spans="1:29" ht="15.75" thickBot="1">
      <c r="A102" s="152" t="s">
        <v>120</v>
      </c>
      <c r="B102" s="153" t="s">
        <v>85</v>
      </c>
      <c r="C102" s="154" t="s">
        <v>34</v>
      </c>
      <c r="D102" s="8">
        <f>SUM(F102:H102,K102:M102,P102:R102,U102:W102)</f>
        <v>28</v>
      </c>
      <c r="E102" s="10">
        <f>SUM(J102,O102,T102,Y102)</f>
        <v>3</v>
      </c>
      <c r="F102" s="152">
        <v>0</v>
      </c>
      <c r="G102" s="134">
        <v>8</v>
      </c>
      <c r="H102" s="134">
        <v>20</v>
      </c>
      <c r="I102" s="134" t="s">
        <v>24</v>
      </c>
      <c r="J102" s="156">
        <v>3</v>
      </c>
      <c r="K102" s="133"/>
      <c r="L102" s="134"/>
      <c r="M102" s="134"/>
      <c r="N102" s="134"/>
      <c r="O102" s="137"/>
      <c r="P102" s="152"/>
      <c r="Q102" s="134"/>
      <c r="R102" s="134"/>
      <c r="S102" s="134"/>
      <c r="T102" s="156"/>
      <c r="U102" s="133"/>
      <c r="V102" s="134"/>
      <c r="W102" s="124"/>
      <c r="X102" s="124"/>
      <c r="Y102" s="122"/>
      <c r="Z102" s="13"/>
      <c r="AA102" s="16"/>
      <c r="AB102" s="17"/>
      <c r="AC102" s="226"/>
    </row>
    <row r="103" spans="1:29" ht="15.75" thickBot="1">
      <c r="A103" s="157" t="s">
        <v>27</v>
      </c>
      <c r="B103" s="157"/>
      <c r="C103" s="157"/>
      <c r="D103" s="102">
        <f>SUM(D104:D107)</f>
        <v>58</v>
      </c>
      <c r="E103" s="102">
        <f aca="true" t="shared" si="12" ref="E103:Y103">SUM(E104:E107)</f>
        <v>12</v>
      </c>
      <c r="F103" s="102">
        <f t="shared" si="12"/>
        <v>16</v>
      </c>
      <c r="G103" s="102">
        <f t="shared" si="12"/>
        <v>16</v>
      </c>
      <c r="H103" s="102">
        <f t="shared" si="12"/>
        <v>0</v>
      </c>
      <c r="I103" s="102">
        <f t="shared" si="12"/>
        <v>0</v>
      </c>
      <c r="J103" s="102">
        <f t="shared" si="12"/>
        <v>6</v>
      </c>
      <c r="K103" s="102">
        <f t="shared" si="12"/>
        <v>8</v>
      </c>
      <c r="L103" s="102">
        <f t="shared" si="12"/>
        <v>8</v>
      </c>
      <c r="M103" s="102">
        <f t="shared" si="12"/>
        <v>0</v>
      </c>
      <c r="N103" s="102">
        <f t="shared" si="12"/>
        <v>0</v>
      </c>
      <c r="O103" s="102">
        <f t="shared" si="12"/>
        <v>3</v>
      </c>
      <c r="P103" s="102">
        <f t="shared" si="12"/>
        <v>0</v>
      </c>
      <c r="Q103" s="102">
        <f t="shared" si="12"/>
        <v>0</v>
      </c>
      <c r="R103" s="102">
        <f t="shared" si="12"/>
        <v>0</v>
      </c>
      <c r="S103" s="102">
        <f t="shared" si="12"/>
        <v>0</v>
      </c>
      <c r="T103" s="102">
        <f t="shared" si="12"/>
        <v>0</v>
      </c>
      <c r="U103" s="102">
        <f t="shared" si="12"/>
        <v>0</v>
      </c>
      <c r="V103" s="102">
        <f t="shared" si="12"/>
        <v>0</v>
      </c>
      <c r="W103" s="102">
        <f t="shared" si="12"/>
        <v>10</v>
      </c>
      <c r="X103" s="102">
        <f t="shared" si="12"/>
        <v>0</v>
      </c>
      <c r="Y103" s="102">
        <f t="shared" si="12"/>
        <v>3</v>
      </c>
      <c r="Z103" s="3"/>
      <c r="AA103" s="5"/>
      <c r="AB103" s="6"/>
      <c r="AC103" s="225"/>
    </row>
    <row r="104" spans="1:29" ht="15">
      <c r="A104" s="155" t="s">
        <v>121</v>
      </c>
      <c r="B104" s="158" t="s">
        <v>133</v>
      </c>
      <c r="C104" s="159" t="s">
        <v>42</v>
      </c>
      <c r="D104" s="8">
        <f>SUM(F104:H104,K104:M104,P104:R104,U104:W104)</f>
        <v>16</v>
      </c>
      <c r="E104" s="10">
        <f>SUM(J104,O104,T104,Y104)</f>
        <v>3</v>
      </c>
      <c r="F104" s="155">
        <v>8</v>
      </c>
      <c r="G104" s="160">
        <v>8</v>
      </c>
      <c r="H104" s="160">
        <v>0</v>
      </c>
      <c r="I104" s="160" t="s">
        <v>19</v>
      </c>
      <c r="J104" s="161">
        <v>3</v>
      </c>
      <c r="K104" s="162"/>
      <c r="L104" s="163"/>
      <c r="M104" s="163"/>
      <c r="N104" s="163"/>
      <c r="O104" s="164"/>
      <c r="P104" s="165"/>
      <c r="Q104" s="163"/>
      <c r="R104" s="163"/>
      <c r="S104" s="163"/>
      <c r="T104" s="166"/>
      <c r="U104" s="167"/>
      <c r="V104" s="163"/>
      <c r="W104" s="163"/>
      <c r="X104" s="163"/>
      <c r="Y104" s="164"/>
      <c r="Z104" s="233"/>
      <c r="AA104" s="234"/>
      <c r="AB104" s="235"/>
      <c r="AC104" s="226"/>
    </row>
    <row r="105" spans="1:29" ht="15">
      <c r="A105" s="152" t="s">
        <v>122</v>
      </c>
      <c r="B105" s="158" t="s">
        <v>90</v>
      </c>
      <c r="C105" s="159" t="s">
        <v>44</v>
      </c>
      <c r="D105" s="8">
        <f>SUM(F105:H105,K105:M105,P105:R105,U105:W105)</f>
        <v>16</v>
      </c>
      <c r="E105" s="10">
        <f>SUM(J105,O105,T105,Y105)</f>
        <v>3</v>
      </c>
      <c r="F105" s="152"/>
      <c r="G105" s="134"/>
      <c r="H105" s="134"/>
      <c r="I105" s="134"/>
      <c r="J105" s="156"/>
      <c r="K105" s="133">
        <v>8</v>
      </c>
      <c r="L105" s="124">
        <v>8</v>
      </c>
      <c r="M105" s="124">
        <v>0</v>
      </c>
      <c r="N105" s="124" t="s">
        <v>19</v>
      </c>
      <c r="O105" s="122">
        <v>3</v>
      </c>
      <c r="P105" s="168"/>
      <c r="Q105" s="124"/>
      <c r="R105" s="124"/>
      <c r="S105" s="124"/>
      <c r="T105" s="128"/>
      <c r="U105" s="121"/>
      <c r="V105" s="124"/>
      <c r="W105" s="124"/>
      <c r="X105" s="124"/>
      <c r="Y105" s="122"/>
      <c r="Z105" s="233"/>
      <c r="AA105" s="234"/>
      <c r="AB105" s="235"/>
      <c r="AC105" s="226"/>
    </row>
    <row r="106" spans="1:29" ht="15">
      <c r="A106" s="152" t="s">
        <v>123</v>
      </c>
      <c r="B106" s="158" t="s">
        <v>91</v>
      </c>
      <c r="C106" s="159" t="s">
        <v>25</v>
      </c>
      <c r="D106" s="8">
        <f>SUM(F106:H106,K106:M106,P106:R106,U106:W106)</f>
        <v>16</v>
      </c>
      <c r="E106" s="10">
        <f>SUM(J106,O106,T106,Y106)</f>
        <v>3</v>
      </c>
      <c r="F106" s="152">
        <v>8</v>
      </c>
      <c r="G106" s="134">
        <v>8</v>
      </c>
      <c r="H106" s="134">
        <v>0</v>
      </c>
      <c r="I106" s="134" t="s">
        <v>19</v>
      </c>
      <c r="J106" s="156">
        <v>3</v>
      </c>
      <c r="K106" s="133"/>
      <c r="L106" s="124"/>
      <c r="M106" s="124"/>
      <c r="N106" s="124"/>
      <c r="O106" s="122"/>
      <c r="P106" s="168"/>
      <c r="Q106" s="124"/>
      <c r="R106" s="124"/>
      <c r="S106" s="124"/>
      <c r="T106" s="128"/>
      <c r="U106" s="168"/>
      <c r="V106" s="124"/>
      <c r="W106" s="124"/>
      <c r="X106" s="124"/>
      <c r="Y106" s="128"/>
      <c r="Z106" s="20"/>
      <c r="AA106" s="22"/>
      <c r="AB106" s="23"/>
      <c r="AC106" s="226"/>
    </row>
    <row r="107" spans="1:29" ht="15.75" thickBot="1">
      <c r="A107" s="152" t="s">
        <v>124</v>
      </c>
      <c r="B107" s="158" t="s">
        <v>92</v>
      </c>
      <c r="C107" s="159" t="s">
        <v>45</v>
      </c>
      <c r="D107" s="8">
        <f>SUM(F107:H107,K107:M107,P107:R107,U107:W107)</f>
        <v>10</v>
      </c>
      <c r="E107" s="10">
        <f>SUM(J107,O107,T107,Y107)</f>
        <v>3</v>
      </c>
      <c r="F107" s="152"/>
      <c r="G107" s="134"/>
      <c r="H107" s="134"/>
      <c r="I107" s="134"/>
      <c r="J107" s="156"/>
      <c r="K107" s="133"/>
      <c r="L107" s="124"/>
      <c r="M107" s="124"/>
      <c r="N107" s="124"/>
      <c r="O107" s="122"/>
      <c r="P107" s="168"/>
      <c r="Q107" s="124"/>
      <c r="R107" s="124"/>
      <c r="S107" s="124"/>
      <c r="T107" s="128"/>
      <c r="U107" s="133">
        <v>0</v>
      </c>
      <c r="V107" s="124">
        <v>0</v>
      </c>
      <c r="W107" s="124">
        <v>10</v>
      </c>
      <c r="X107" s="124" t="s">
        <v>24</v>
      </c>
      <c r="Y107" s="122">
        <v>3</v>
      </c>
      <c r="Z107" s="13" t="s">
        <v>123</v>
      </c>
      <c r="AA107" s="16"/>
      <c r="AB107" s="17"/>
      <c r="AC107" s="226" t="s">
        <v>25</v>
      </c>
    </row>
    <row r="108" spans="1:29" ht="15.75" thickBot="1">
      <c r="A108" s="157" t="s">
        <v>28</v>
      </c>
      <c r="B108" s="157"/>
      <c r="C108" s="157"/>
      <c r="D108" s="102">
        <f>SUM(D109:D109)</f>
        <v>0</v>
      </c>
      <c r="E108" s="102">
        <f aca="true" t="shared" si="13" ref="E108:Y108">SUM(E109:E109)</f>
        <v>5</v>
      </c>
      <c r="F108" s="102">
        <f t="shared" si="13"/>
        <v>0</v>
      </c>
      <c r="G108" s="102">
        <f t="shared" si="13"/>
        <v>0</v>
      </c>
      <c r="H108" s="102">
        <f t="shared" si="13"/>
        <v>0</v>
      </c>
      <c r="I108" s="102">
        <f t="shared" si="13"/>
        <v>0</v>
      </c>
      <c r="J108" s="102">
        <f t="shared" si="13"/>
        <v>0</v>
      </c>
      <c r="K108" s="102">
        <f t="shared" si="13"/>
        <v>0</v>
      </c>
      <c r="L108" s="102">
        <f t="shared" si="13"/>
        <v>0</v>
      </c>
      <c r="M108" s="102">
        <f t="shared" si="13"/>
        <v>0</v>
      </c>
      <c r="N108" s="102">
        <f t="shared" si="13"/>
        <v>0</v>
      </c>
      <c r="O108" s="102">
        <f t="shared" si="13"/>
        <v>0</v>
      </c>
      <c r="P108" s="102">
        <f t="shared" si="13"/>
        <v>0</v>
      </c>
      <c r="Q108" s="102">
        <f t="shared" si="13"/>
        <v>0</v>
      </c>
      <c r="R108" s="102">
        <f t="shared" si="13"/>
        <v>0</v>
      </c>
      <c r="S108" s="102">
        <f t="shared" si="13"/>
        <v>0</v>
      </c>
      <c r="T108" s="102">
        <f t="shared" si="13"/>
        <v>0</v>
      </c>
      <c r="U108" s="102">
        <f t="shared" si="13"/>
        <v>0</v>
      </c>
      <c r="V108" s="102">
        <f t="shared" si="13"/>
        <v>0</v>
      </c>
      <c r="W108" s="102">
        <f t="shared" si="13"/>
        <v>0</v>
      </c>
      <c r="X108" s="102">
        <f t="shared" si="13"/>
        <v>0</v>
      </c>
      <c r="Y108" s="102">
        <f t="shared" si="13"/>
        <v>5</v>
      </c>
      <c r="Z108" s="3"/>
      <c r="AA108" s="5"/>
      <c r="AB108" s="6"/>
      <c r="AC108" s="225"/>
    </row>
    <row r="109" spans="1:29" ht="15.75" thickBot="1">
      <c r="A109" s="165" t="s">
        <v>125</v>
      </c>
      <c r="B109" s="169" t="s">
        <v>134</v>
      </c>
      <c r="C109" s="170" t="s">
        <v>39</v>
      </c>
      <c r="D109" s="8">
        <f>SUM(F109:H109,K109:M109,P109:R109,U109:W109)</f>
        <v>0</v>
      </c>
      <c r="E109" s="10">
        <f>SUM(J109,O109,T109,Y109)</f>
        <v>5</v>
      </c>
      <c r="F109" s="168"/>
      <c r="G109" s="124"/>
      <c r="H109" s="124"/>
      <c r="I109" s="124"/>
      <c r="J109" s="128"/>
      <c r="K109" s="121"/>
      <c r="L109" s="124"/>
      <c r="M109" s="124"/>
      <c r="N109" s="124"/>
      <c r="O109" s="122"/>
      <c r="P109" s="168"/>
      <c r="Q109" s="124"/>
      <c r="R109" s="124"/>
      <c r="S109" s="124"/>
      <c r="T109" s="128"/>
      <c r="U109" s="121">
        <v>0</v>
      </c>
      <c r="V109" s="124">
        <v>0</v>
      </c>
      <c r="W109" s="124">
        <v>0</v>
      </c>
      <c r="X109" s="124" t="s">
        <v>24</v>
      </c>
      <c r="Y109" s="122">
        <v>5</v>
      </c>
      <c r="Z109" s="264"/>
      <c r="AA109" s="265"/>
      <c r="AB109" s="266"/>
      <c r="AC109" s="267"/>
    </row>
    <row r="110" spans="1:29" ht="15">
      <c r="A110" s="186" t="s">
        <v>63</v>
      </c>
      <c r="B110" s="186"/>
      <c r="C110" s="187"/>
      <c r="D110" s="188">
        <f>SUM(D75,D101,D103,D108)</f>
        <v>378</v>
      </c>
      <c r="E110" s="189"/>
      <c r="F110" s="190">
        <f>SUM(F75,F101,F103,F108)</f>
        <v>64</v>
      </c>
      <c r="G110" s="191">
        <f>SUM(G75,G101,G103,G108)</f>
        <v>32</v>
      </c>
      <c r="H110" s="192">
        <f>SUM(H75,H101,H103,H108)</f>
        <v>20</v>
      </c>
      <c r="I110" s="191"/>
      <c r="J110" s="193"/>
      <c r="K110" s="192">
        <f>SUM(K75,K101,K103,K108)</f>
        <v>60</v>
      </c>
      <c r="L110" s="191">
        <f>SUM(L75,L101,L103,L108)</f>
        <v>20</v>
      </c>
      <c r="M110" s="191">
        <f>SUM(M75,M101,M103,M108)</f>
        <v>20</v>
      </c>
      <c r="N110" s="191"/>
      <c r="O110" s="194"/>
      <c r="P110" s="195">
        <f>SUM(P75,P101,P103,P108)</f>
        <v>56</v>
      </c>
      <c r="Q110" s="196">
        <f>SUM(Q75,Q101,Q103,Q108)</f>
        <v>16</v>
      </c>
      <c r="R110" s="197">
        <f>SUM(R75,R101,R103,R108)</f>
        <v>20</v>
      </c>
      <c r="S110" s="196"/>
      <c r="T110" s="189"/>
      <c r="U110" s="192">
        <f>SUM(U75,U101,U103,U108)</f>
        <v>36</v>
      </c>
      <c r="V110" s="191">
        <f>SUM(V75,V101,V103,V108)</f>
        <v>4</v>
      </c>
      <c r="W110" s="191">
        <f>SUM(W75,W101,W103,W108)</f>
        <v>30</v>
      </c>
      <c r="X110" s="191"/>
      <c r="Y110" s="194"/>
      <c r="Z110" s="245"/>
      <c r="AA110" s="246"/>
      <c r="AB110" s="246"/>
      <c r="AC110" s="210"/>
    </row>
    <row r="111" spans="1:29" ht="15">
      <c r="A111" s="198" t="s">
        <v>64</v>
      </c>
      <c r="B111" s="198"/>
      <c r="C111" s="199"/>
      <c r="D111" s="200"/>
      <c r="E111" s="201"/>
      <c r="F111" s="575">
        <f>SUM(F110:H110)</f>
        <v>116</v>
      </c>
      <c r="G111" s="576"/>
      <c r="H111" s="576"/>
      <c r="I111" s="202"/>
      <c r="J111" s="203"/>
      <c r="K111" s="575">
        <f>SUM(K110:M110)</f>
        <v>100</v>
      </c>
      <c r="L111" s="576"/>
      <c r="M111" s="576"/>
      <c r="N111" s="202"/>
      <c r="O111" s="203"/>
      <c r="P111" s="577">
        <f>SUM(P110:R110)</f>
        <v>92</v>
      </c>
      <c r="Q111" s="576"/>
      <c r="R111" s="576"/>
      <c r="S111" s="202"/>
      <c r="T111" s="201"/>
      <c r="U111" s="575">
        <f>SUM(U110:W110)</f>
        <v>70</v>
      </c>
      <c r="V111" s="576"/>
      <c r="W111" s="576"/>
      <c r="X111" s="202"/>
      <c r="Y111" s="204"/>
      <c r="Z111" s="245"/>
      <c r="AA111" s="246"/>
      <c r="AB111" s="246"/>
      <c r="AC111" s="210"/>
    </row>
    <row r="112" spans="1:29" ht="15.75" thickBot="1">
      <c r="A112" s="205" t="s">
        <v>20</v>
      </c>
      <c r="B112" s="205"/>
      <c r="C112" s="206"/>
      <c r="D112" s="207"/>
      <c r="E112" s="208">
        <f>SUM(E75,E101,E103,E108)</f>
        <v>120</v>
      </c>
      <c r="F112" s="367"/>
      <c r="G112" s="365"/>
      <c r="H112" s="365"/>
      <c r="I112" s="365"/>
      <c r="J112" s="366">
        <f>SUM(J75,J101,J103,J108)</f>
        <v>28</v>
      </c>
      <c r="K112" s="367"/>
      <c r="L112" s="365"/>
      <c r="M112" s="365"/>
      <c r="N112" s="365"/>
      <c r="O112" s="368">
        <f>SUM(O75,O101,O103,O108)</f>
        <v>31</v>
      </c>
      <c r="P112" s="369"/>
      <c r="Q112" s="365"/>
      <c r="R112" s="365"/>
      <c r="S112" s="365"/>
      <c r="T112" s="370">
        <f>SUM(T75,T101,T103,T108)</f>
        <v>32</v>
      </c>
      <c r="U112" s="367"/>
      <c r="V112" s="365"/>
      <c r="W112" s="365"/>
      <c r="X112" s="365"/>
      <c r="Y112" s="209">
        <f>SUM(Y75,Y101,Y103,Y108)</f>
        <v>29</v>
      </c>
      <c r="Z112" s="245"/>
      <c r="AA112" s="246"/>
      <c r="AB112" s="246"/>
      <c r="AC112" s="210"/>
    </row>
    <row r="113" spans="1:29" ht="15">
      <c r="A113" s="172"/>
      <c r="B113" s="172"/>
      <c r="C113" s="173" t="s">
        <v>21</v>
      </c>
      <c r="D113" s="174"/>
      <c r="E113" s="175"/>
      <c r="F113" s="174"/>
      <c r="G113" s="176"/>
      <c r="H113" s="176"/>
      <c r="I113" s="371">
        <f>COUNTIF(I76:I109,"v")</f>
        <v>5</v>
      </c>
      <c r="J113" s="175"/>
      <c r="K113" s="174"/>
      <c r="L113" s="176"/>
      <c r="M113" s="176"/>
      <c r="N113" s="371">
        <f>COUNTIF(N76:N109,"v")</f>
        <v>1</v>
      </c>
      <c r="O113" s="175"/>
      <c r="P113" s="174"/>
      <c r="Q113" s="176"/>
      <c r="R113" s="176"/>
      <c r="S113" s="371">
        <f>COUNTIF(S76:S109,"v")</f>
        <v>3</v>
      </c>
      <c r="T113" s="175"/>
      <c r="U113" s="174"/>
      <c r="V113" s="176"/>
      <c r="W113" s="176"/>
      <c r="X113" s="371">
        <f>COUNTIF(X76:X109,"v")</f>
        <v>3</v>
      </c>
      <c r="Y113" s="253"/>
      <c r="Z113" s="254"/>
      <c r="AA113" s="244"/>
      <c r="AB113" s="244"/>
      <c r="AC113" s="244"/>
    </row>
    <row r="114" spans="1:29" ht="15.75" thickBot="1">
      <c r="A114" s="172"/>
      <c r="B114" s="172"/>
      <c r="C114" s="177" t="s">
        <v>22</v>
      </c>
      <c r="D114" s="178"/>
      <c r="E114" s="179"/>
      <c r="F114" s="178"/>
      <c r="G114" s="180"/>
      <c r="H114" s="180"/>
      <c r="I114" s="64">
        <f>COUNTIF(I76:I109,"é")</f>
        <v>3</v>
      </c>
      <c r="J114" s="179"/>
      <c r="K114" s="178"/>
      <c r="L114" s="180"/>
      <c r="M114" s="180"/>
      <c r="N114" s="64">
        <f>COUNTIF(N76:N109,"é")</f>
        <v>7</v>
      </c>
      <c r="O114" s="179"/>
      <c r="P114" s="178"/>
      <c r="Q114" s="180"/>
      <c r="R114" s="180"/>
      <c r="S114" s="64">
        <f>COUNTIF(S76:S109,"é")</f>
        <v>5</v>
      </c>
      <c r="T114" s="179"/>
      <c r="U114" s="178"/>
      <c r="V114" s="180"/>
      <c r="W114" s="180"/>
      <c r="X114" s="64">
        <f>COUNTIF(X76:X109,"é")</f>
        <v>4</v>
      </c>
      <c r="Y114" s="179"/>
      <c r="Z114" s="244"/>
      <c r="AA114" s="244"/>
      <c r="AB114" s="244"/>
      <c r="AC114" s="171"/>
    </row>
    <row r="115" spans="1:29" ht="15">
      <c r="A115" s="181"/>
      <c r="B115" s="182"/>
      <c r="C115" s="183"/>
      <c r="D115" s="181"/>
      <c r="E115" s="181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244"/>
      <c r="AA115" s="244"/>
      <c r="AB115" s="244"/>
      <c r="AC115" s="184"/>
    </row>
    <row r="116" spans="1:29" ht="15">
      <c r="A116" s="181"/>
      <c r="B116" s="182"/>
      <c r="C116" s="182"/>
      <c r="D116" s="181"/>
      <c r="E116" s="181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244"/>
      <c r="AA116" s="244"/>
      <c r="AB116" s="244"/>
      <c r="AC116" s="184"/>
    </row>
    <row r="117" spans="1:29" ht="15">
      <c r="A117" s="181"/>
      <c r="B117" s="182"/>
      <c r="C117" s="182" t="s">
        <v>126</v>
      </c>
      <c r="D117" s="257"/>
      <c r="E117" s="257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244"/>
      <c r="AA117" s="244"/>
      <c r="AB117" s="244"/>
      <c r="AC117" s="184"/>
    </row>
    <row r="118" spans="1:29" ht="15">
      <c r="A118" s="181"/>
      <c r="B118" s="182"/>
      <c r="C118" s="171" t="s">
        <v>127</v>
      </c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244"/>
      <c r="AA118" s="244"/>
      <c r="AB118" s="244"/>
      <c r="AC118" s="184"/>
    </row>
    <row r="119" spans="1:29" ht="15">
      <c r="A119" s="181"/>
      <c r="B119" s="182"/>
      <c r="C119" s="171" t="s">
        <v>25</v>
      </c>
      <c r="D119" s="181"/>
      <c r="E119" s="181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244"/>
      <c r="AA119" s="244"/>
      <c r="AB119" s="244"/>
      <c r="AC119" s="184"/>
    </row>
    <row r="120" spans="1:29" ht="15">
      <c r="A120" s="181"/>
      <c r="B120" s="182"/>
      <c r="C120" s="171" t="s">
        <v>128</v>
      </c>
      <c r="D120" s="181"/>
      <c r="E120" s="181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244"/>
      <c r="AA120" s="244"/>
      <c r="AB120" s="244"/>
      <c r="AC120" s="184"/>
    </row>
    <row r="121" spans="1:29" ht="15">
      <c r="A121" s="181"/>
      <c r="B121" s="182"/>
      <c r="C121" s="184" t="s">
        <v>34</v>
      </c>
      <c r="D121" s="181"/>
      <c r="E121" s="181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244"/>
      <c r="AA121" s="244"/>
      <c r="AB121" s="244"/>
      <c r="AC121" s="184"/>
    </row>
    <row r="122" spans="1:29" ht="15">
      <c r="A122" s="181"/>
      <c r="B122" s="182"/>
      <c r="C122" s="171" t="s">
        <v>129</v>
      </c>
      <c r="D122" s="181"/>
      <c r="E122" s="181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244"/>
      <c r="AA122" s="244"/>
      <c r="AB122" s="244"/>
      <c r="AC122" s="184"/>
    </row>
    <row r="123" spans="1:29" ht="15">
      <c r="A123" s="181"/>
      <c r="B123" s="182"/>
      <c r="C123" s="185" t="s">
        <v>74</v>
      </c>
      <c r="D123" s="181"/>
      <c r="E123" s="181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244"/>
      <c r="AA123" s="244"/>
      <c r="AB123" s="244"/>
      <c r="AC123" s="184"/>
    </row>
    <row r="124" spans="1:29" ht="15">
      <c r="A124" s="181"/>
      <c r="B124" s="182"/>
      <c r="C124" s="182" t="s">
        <v>130</v>
      </c>
      <c r="D124" s="181"/>
      <c r="E124" s="181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244"/>
      <c r="AA124" s="244"/>
      <c r="AB124" s="244"/>
      <c r="AC124" s="184"/>
    </row>
    <row r="125" spans="1:29" ht="15">
      <c r="A125" s="181"/>
      <c r="B125" s="182"/>
      <c r="C125" s="182"/>
      <c r="D125" s="181"/>
      <c r="E125" s="181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244"/>
      <c r="AA125" s="244"/>
      <c r="AB125" s="244"/>
      <c r="AC125" s="184"/>
    </row>
    <row r="127" spans="1:29" ht="15.75">
      <c r="A127" s="403" t="s">
        <v>265</v>
      </c>
      <c r="B127" s="404"/>
      <c r="C127" s="405"/>
      <c r="D127" s="406"/>
      <c r="E127" s="407"/>
      <c r="F127" s="407"/>
      <c r="G127" s="407"/>
      <c r="H127" s="407"/>
      <c r="I127" s="407"/>
      <c r="J127" s="406"/>
      <c r="K127" s="95" t="s">
        <v>103</v>
      </c>
      <c r="L127" s="407"/>
      <c r="M127" s="407"/>
      <c r="N127" s="407"/>
      <c r="O127" s="407"/>
      <c r="P127" s="407"/>
      <c r="Q127" s="406"/>
      <c r="R127" s="408"/>
      <c r="S127" s="408"/>
      <c r="T127" s="407"/>
      <c r="U127" s="409"/>
      <c r="V127" s="407"/>
      <c r="W127" s="408"/>
      <c r="X127" s="408"/>
      <c r="Y127" s="407"/>
      <c r="Z127" s="407"/>
      <c r="AA127" s="407"/>
      <c r="AB127" s="408"/>
      <c r="AC127" s="408"/>
    </row>
    <row r="128" spans="1:29" ht="12.75">
      <c r="A128" s="96" t="s">
        <v>107</v>
      </c>
      <c r="B128" s="410"/>
      <c r="C128" s="411"/>
      <c r="D128" s="410"/>
      <c r="E128" s="410"/>
      <c r="F128" s="410"/>
      <c r="G128" s="407"/>
      <c r="H128" s="407"/>
      <c r="I128" s="407"/>
      <c r="J128" s="406"/>
      <c r="K128" s="97" t="s">
        <v>185</v>
      </c>
      <c r="L128" s="407"/>
      <c r="M128" s="407"/>
      <c r="N128" s="407"/>
      <c r="O128" s="407"/>
      <c r="P128" s="407"/>
      <c r="Q128" s="406"/>
      <c r="R128" s="408"/>
      <c r="S128" s="408"/>
      <c r="T128" s="407"/>
      <c r="U128" s="409"/>
      <c r="V128" s="407"/>
      <c r="W128" s="408"/>
      <c r="X128" s="408"/>
      <c r="Y128" s="407"/>
      <c r="Z128" s="407"/>
      <c r="AA128" s="407"/>
      <c r="AB128" s="408"/>
      <c r="AC128" s="408"/>
    </row>
    <row r="129" spans="1:29" ht="13.5" thickBot="1">
      <c r="A129" s="98" t="s">
        <v>267</v>
      </c>
      <c r="B129" s="99"/>
      <c r="C129" s="99"/>
      <c r="D129" s="80"/>
      <c r="E129" s="80"/>
      <c r="F129" s="87"/>
      <c r="G129" s="87"/>
      <c r="H129" s="87"/>
      <c r="I129" s="87"/>
      <c r="J129" s="87"/>
      <c r="K129" s="97" t="s">
        <v>266</v>
      </c>
      <c r="L129" s="87"/>
      <c r="M129" s="87"/>
      <c r="N129" s="87"/>
      <c r="O129" s="87"/>
      <c r="P129" s="87"/>
      <c r="Q129" s="87"/>
      <c r="R129" s="412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100" t="s">
        <v>182</v>
      </c>
    </row>
    <row r="130" spans="1:29" ht="15">
      <c r="A130" s="236"/>
      <c r="B130" s="268"/>
      <c r="C130" s="269"/>
      <c r="D130" s="270"/>
      <c r="E130" s="271"/>
      <c r="F130" s="272" t="s">
        <v>2</v>
      </c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4"/>
      <c r="Z130" s="236"/>
      <c r="AA130" s="237"/>
      <c r="AB130" s="238"/>
      <c r="AC130" s="275"/>
    </row>
    <row r="131" spans="1:29" ht="15">
      <c r="A131" s="255" t="s">
        <v>159</v>
      </c>
      <c r="B131" s="276" t="s">
        <v>14</v>
      </c>
      <c r="C131" s="277" t="s">
        <v>15</v>
      </c>
      <c r="D131" s="278" t="s">
        <v>0</v>
      </c>
      <c r="E131" s="279" t="s">
        <v>1</v>
      </c>
      <c r="F131" s="280" t="s">
        <v>7</v>
      </c>
      <c r="G131" s="281"/>
      <c r="H131" s="281"/>
      <c r="I131" s="281"/>
      <c r="J131" s="282"/>
      <c r="K131" s="283" t="s">
        <v>8</v>
      </c>
      <c r="L131" s="281"/>
      <c r="M131" s="281"/>
      <c r="N131" s="281"/>
      <c r="O131" s="284"/>
      <c r="P131" s="280" t="s">
        <v>9</v>
      </c>
      <c r="Q131" s="281"/>
      <c r="R131" s="281"/>
      <c r="S131" s="281"/>
      <c r="T131" s="282"/>
      <c r="U131" s="283" t="s">
        <v>10</v>
      </c>
      <c r="V131" s="281"/>
      <c r="W131" s="281"/>
      <c r="X131" s="281"/>
      <c r="Y131" s="285"/>
      <c r="Z131" s="239"/>
      <c r="AA131" s="286" t="s">
        <v>16</v>
      </c>
      <c r="AB131" s="240"/>
      <c r="AC131" s="287" t="s">
        <v>16</v>
      </c>
    </row>
    <row r="132" spans="1:29" ht="15.75" thickBot="1">
      <c r="A132" s="256"/>
      <c r="B132" s="288"/>
      <c r="C132" s="289"/>
      <c r="D132" s="290"/>
      <c r="E132" s="291"/>
      <c r="F132" s="292" t="s">
        <v>17</v>
      </c>
      <c r="G132" s="293" t="s">
        <v>3</v>
      </c>
      <c r="H132" s="293" t="s">
        <v>4</v>
      </c>
      <c r="I132" s="294" t="s">
        <v>5</v>
      </c>
      <c r="J132" s="295" t="s">
        <v>18</v>
      </c>
      <c r="K132" s="79" t="s">
        <v>17</v>
      </c>
      <c r="L132" s="293" t="s">
        <v>3</v>
      </c>
      <c r="M132" s="293" t="s">
        <v>4</v>
      </c>
      <c r="N132" s="294" t="s">
        <v>5</v>
      </c>
      <c r="O132" s="296" t="s">
        <v>18</v>
      </c>
      <c r="P132" s="292" t="s">
        <v>17</v>
      </c>
      <c r="Q132" s="293" t="s">
        <v>3</v>
      </c>
      <c r="R132" s="293" t="s">
        <v>4</v>
      </c>
      <c r="S132" s="294" t="s">
        <v>5</v>
      </c>
      <c r="T132" s="295" t="s">
        <v>18</v>
      </c>
      <c r="U132" s="79" t="s">
        <v>17</v>
      </c>
      <c r="V132" s="293" t="s">
        <v>3</v>
      </c>
      <c r="W132" s="293" t="s">
        <v>4</v>
      </c>
      <c r="X132" s="294" t="s">
        <v>5</v>
      </c>
      <c r="Y132" s="297" t="s">
        <v>18</v>
      </c>
      <c r="Z132" s="241"/>
      <c r="AA132" s="242"/>
      <c r="AB132" s="243"/>
      <c r="AC132" s="298"/>
    </row>
    <row r="133" spans="1:29" ht="15.75" thickBot="1">
      <c r="A133" s="74" t="s">
        <v>77</v>
      </c>
      <c r="B133" s="75"/>
      <c r="C133" s="76"/>
      <c r="D133" s="3">
        <v>32</v>
      </c>
      <c r="E133" s="4">
        <v>10</v>
      </c>
      <c r="F133" s="3">
        <v>8</v>
      </c>
      <c r="G133" s="5">
        <v>8</v>
      </c>
      <c r="H133" s="5">
        <v>0</v>
      </c>
      <c r="I133" s="5">
        <v>0</v>
      </c>
      <c r="J133" s="6">
        <v>5</v>
      </c>
      <c r="K133" s="7">
        <v>0</v>
      </c>
      <c r="L133" s="5">
        <v>0</v>
      </c>
      <c r="M133" s="5">
        <v>0</v>
      </c>
      <c r="N133" s="5">
        <v>0</v>
      </c>
      <c r="O133" s="4">
        <v>0</v>
      </c>
      <c r="P133" s="3">
        <v>8</v>
      </c>
      <c r="Q133" s="5">
        <v>8</v>
      </c>
      <c r="R133" s="5">
        <v>0</v>
      </c>
      <c r="S133" s="5">
        <v>0</v>
      </c>
      <c r="T133" s="6">
        <v>5</v>
      </c>
      <c r="U133" s="7">
        <v>0</v>
      </c>
      <c r="V133" s="5">
        <v>0</v>
      </c>
      <c r="W133" s="5">
        <v>0</v>
      </c>
      <c r="X133" s="5">
        <v>0</v>
      </c>
      <c r="Y133" s="417">
        <v>0</v>
      </c>
      <c r="Z133" s="3"/>
      <c r="AA133" s="5"/>
      <c r="AB133" s="6"/>
      <c r="AC133" s="211"/>
    </row>
    <row r="134" spans="1:29" ht="15">
      <c r="A134" s="8" t="s">
        <v>7</v>
      </c>
      <c r="B134" s="430" t="s">
        <v>262</v>
      </c>
      <c r="C134" s="9" t="s">
        <v>192</v>
      </c>
      <c r="D134" s="8">
        <v>16</v>
      </c>
      <c r="E134" s="10">
        <v>5</v>
      </c>
      <c r="F134" s="8"/>
      <c r="G134" s="11"/>
      <c r="H134" s="11"/>
      <c r="I134" s="11"/>
      <c r="J134" s="12"/>
      <c r="K134" s="39"/>
      <c r="L134" s="11"/>
      <c r="M134" s="11"/>
      <c r="N134" s="11"/>
      <c r="O134" s="10"/>
      <c r="P134" s="8">
        <v>8</v>
      </c>
      <c r="Q134" s="11">
        <v>8</v>
      </c>
      <c r="R134" s="11">
        <v>0</v>
      </c>
      <c r="S134" s="11" t="s">
        <v>24</v>
      </c>
      <c r="T134" s="12">
        <v>5</v>
      </c>
      <c r="U134" s="39"/>
      <c r="V134" s="11"/>
      <c r="W134" s="11"/>
      <c r="X134" s="11"/>
      <c r="Y134" s="431"/>
      <c r="Z134" s="227"/>
      <c r="AA134" s="228"/>
      <c r="AB134" s="229"/>
      <c r="AC134" s="212"/>
    </row>
    <row r="135" spans="1:29" ht="15.75" thickBot="1">
      <c r="A135" s="13" t="s">
        <v>8</v>
      </c>
      <c r="B135" s="432" t="s">
        <v>194</v>
      </c>
      <c r="C135" s="15" t="s">
        <v>193</v>
      </c>
      <c r="D135" s="8">
        <v>16</v>
      </c>
      <c r="E135" s="10">
        <v>5</v>
      </c>
      <c r="F135" s="13">
        <v>8</v>
      </c>
      <c r="G135" s="16">
        <v>8</v>
      </c>
      <c r="H135" s="16">
        <v>0</v>
      </c>
      <c r="I135" s="16" t="s">
        <v>24</v>
      </c>
      <c r="J135" s="17">
        <v>5</v>
      </c>
      <c r="K135" s="18"/>
      <c r="L135" s="16"/>
      <c r="M135" s="16"/>
      <c r="N135" s="16"/>
      <c r="O135" s="19"/>
      <c r="P135" s="13"/>
      <c r="Q135" s="16"/>
      <c r="R135" s="16"/>
      <c r="S135" s="16"/>
      <c r="T135" s="17"/>
      <c r="U135" s="18"/>
      <c r="V135" s="16"/>
      <c r="W135" s="16"/>
      <c r="X135" s="16"/>
      <c r="Y135" s="305"/>
      <c r="Z135" s="13"/>
      <c r="AA135" s="16"/>
      <c r="AB135" s="17"/>
      <c r="AC135" s="217"/>
    </row>
    <row r="136" spans="1:29" ht="15.75" thickBot="1">
      <c r="A136" s="74" t="s">
        <v>26</v>
      </c>
      <c r="B136" s="75"/>
      <c r="C136" s="76"/>
      <c r="D136" s="3">
        <v>176</v>
      </c>
      <c r="E136" s="4">
        <v>31</v>
      </c>
      <c r="F136" s="3">
        <v>36</v>
      </c>
      <c r="G136" s="5">
        <v>18</v>
      </c>
      <c r="H136" s="5">
        <v>26</v>
      </c>
      <c r="I136" s="5">
        <v>0</v>
      </c>
      <c r="J136" s="6">
        <v>14</v>
      </c>
      <c r="K136" s="7">
        <v>48</v>
      </c>
      <c r="L136" s="5">
        <v>36</v>
      </c>
      <c r="M136" s="5">
        <v>12</v>
      </c>
      <c r="N136" s="5">
        <v>0</v>
      </c>
      <c r="O136" s="4">
        <v>17</v>
      </c>
      <c r="P136" s="3">
        <v>0</v>
      </c>
      <c r="Q136" s="5">
        <v>0</v>
      </c>
      <c r="R136" s="5">
        <v>0</v>
      </c>
      <c r="S136" s="5">
        <v>0</v>
      </c>
      <c r="T136" s="6">
        <v>0</v>
      </c>
      <c r="U136" s="7">
        <v>0</v>
      </c>
      <c r="V136" s="5">
        <v>0</v>
      </c>
      <c r="W136" s="5">
        <v>0</v>
      </c>
      <c r="X136" s="5">
        <v>0</v>
      </c>
      <c r="Y136" s="417">
        <v>0</v>
      </c>
      <c r="Z136" s="3"/>
      <c r="AA136" s="5"/>
      <c r="AB136" s="6"/>
      <c r="AC136" s="211"/>
    </row>
    <row r="137" spans="1:29" ht="15">
      <c r="A137" s="31" t="s">
        <v>9</v>
      </c>
      <c r="B137" s="32" t="s">
        <v>80</v>
      </c>
      <c r="C137" s="433" t="s">
        <v>30</v>
      </c>
      <c r="D137" s="31">
        <v>20</v>
      </c>
      <c r="E137" s="33">
        <v>4</v>
      </c>
      <c r="F137" s="31">
        <v>20</v>
      </c>
      <c r="G137" s="34">
        <v>0</v>
      </c>
      <c r="H137" s="34">
        <v>0</v>
      </c>
      <c r="I137" s="34" t="s">
        <v>19</v>
      </c>
      <c r="J137" s="35">
        <v>4</v>
      </c>
      <c r="K137" s="36"/>
      <c r="L137" s="34"/>
      <c r="M137" s="34"/>
      <c r="N137" s="34"/>
      <c r="O137" s="33"/>
      <c r="P137" s="31"/>
      <c r="Q137" s="34"/>
      <c r="R137" s="34"/>
      <c r="S137" s="34"/>
      <c r="T137" s="35"/>
      <c r="U137" s="36"/>
      <c r="V137" s="34"/>
      <c r="W137" s="11"/>
      <c r="X137" s="11"/>
      <c r="Y137" s="431"/>
      <c r="Z137" s="227"/>
      <c r="AA137" s="228"/>
      <c r="AB137" s="229"/>
      <c r="AC137" s="215"/>
    </row>
    <row r="138" spans="1:29" ht="15">
      <c r="A138" s="20" t="s">
        <v>10</v>
      </c>
      <c r="B138" s="21" t="s">
        <v>81</v>
      </c>
      <c r="C138" s="433" t="s">
        <v>31</v>
      </c>
      <c r="D138" s="31">
        <v>12</v>
      </c>
      <c r="E138" s="33">
        <v>4</v>
      </c>
      <c r="F138" s="31"/>
      <c r="G138" s="34"/>
      <c r="H138" s="34"/>
      <c r="I138" s="34"/>
      <c r="J138" s="35"/>
      <c r="K138" s="36">
        <v>0</v>
      </c>
      <c r="L138" s="34">
        <v>0</v>
      </c>
      <c r="M138" s="34">
        <v>12</v>
      </c>
      <c r="N138" s="34" t="s">
        <v>24</v>
      </c>
      <c r="O138" s="33">
        <v>4</v>
      </c>
      <c r="P138" s="31"/>
      <c r="Q138" s="34"/>
      <c r="R138" s="34"/>
      <c r="S138" s="34"/>
      <c r="T138" s="35"/>
      <c r="U138" s="36"/>
      <c r="V138" s="34"/>
      <c r="W138" s="11"/>
      <c r="X138" s="11"/>
      <c r="Y138" s="431"/>
      <c r="Z138" s="13">
        <v>3</v>
      </c>
      <c r="AA138" s="16"/>
      <c r="AB138" s="17"/>
      <c r="AC138" s="216" t="s">
        <v>30</v>
      </c>
    </row>
    <row r="139" spans="1:29" ht="15">
      <c r="A139" s="31" t="s">
        <v>11</v>
      </c>
      <c r="B139" s="21" t="s">
        <v>82</v>
      </c>
      <c r="C139" s="433" t="s">
        <v>32</v>
      </c>
      <c r="D139" s="31">
        <v>16</v>
      </c>
      <c r="E139" s="33">
        <v>3</v>
      </c>
      <c r="F139" s="31">
        <v>12</v>
      </c>
      <c r="G139" s="34">
        <v>4</v>
      </c>
      <c r="H139" s="34">
        <v>0</v>
      </c>
      <c r="I139" s="34" t="s">
        <v>19</v>
      </c>
      <c r="J139" s="35">
        <v>3</v>
      </c>
      <c r="K139" s="36"/>
      <c r="L139" s="34"/>
      <c r="M139" s="34"/>
      <c r="N139" s="34"/>
      <c r="O139" s="33"/>
      <c r="P139" s="31"/>
      <c r="Q139" s="34"/>
      <c r="R139" s="34"/>
      <c r="S139" s="34"/>
      <c r="T139" s="35"/>
      <c r="U139" s="36"/>
      <c r="V139" s="34"/>
      <c r="W139" s="11"/>
      <c r="X139" s="11"/>
      <c r="Y139" s="431"/>
      <c r="Z139" s="13"/>
      <c r="AA139" s="16"/>
      <c r="AB139" s="17"/>
      <c r="AC139" s="216"/>
    </row>
    <row r="140" spans="1:29" ht="15">
      <c r="A140" s="20" t="s">
        <v>12</v>
      </c>
      <c r="B140" s="21" t="s">
        <v>83</v>
      </c>
      <c r="C140" s="433" t="s">
        <v>33</v>
      </c>
      <c r="D140" s="31">
        <v>22</v>
      </c>
      <c r="E140" s="33">
        <v>4</v>
      </c>
      <c r="F140" s="31"/>
      <c r="G140" s="34"/>
      <c r="H140" s="34"/>
      <c r="I140" s="34"/>
      <c r="J140" s="35"/>
      <c r="K140" s="36">
        <v>14</v>
      </c>
      <c r="L140" s="34">
        <v>8</v>
      </c>
      <c r="M140" s="34">
        <v>0</v>
      </c>
      <c r="N140" s="34" t="s">
        <v>19</v>
      </c>
      <c r="O140" s="33">
        <v>4</v>
      </c>
      <c r="P140" s="31"/>
      <c r="Q140" s="34"/>
      <c r="R140" s="34"/>
      <c r="S140" s="34"/>
      <c r="T140" s="35"/>
      <c r="U140" s="36"/>
      <c r="V140" s="34"/>
      <c r="W140" s="11"/>
      <c r="X140" s="11"/>
      <c r="Y140" s="431"/>
      <c r="Z140" s="13"/>
      <c r="AA140" s="16"/>
      <c r="AB140" s="17"/>
      <c r="AC140" s="216"/>
    </row>
    <row r="141" spans="1:29" ht="15">
      <c r="A141" s="31" t="s">
        <v>13</v>
      </c>
      <c r="B141" s="21" t="s">
        <v>84</v>
      </c>
      <c r="C141" s="433" t="s">
        <v>70</v>
      </c>
      <c r="D141" s="31">
        <v>16</v>
      </c>
      <c r="E141" s="33">
        <v>4</v>
      </c>
      <c r="F141" s="31">
        <v>4</v>
      </c>
      <c r="G141" s="34">
        <v>6</v>
      </c>
      <c r="H141" s="34">
        <v>6</v>
      </c>
      <c r="I141" s="34" t="s">
        <v>24</v>
      </c>
      <c r="J141" s="35">
        <v>4</v>
      </c>
      <c r="K141" s="36"/>
      <c r="L141" s="34"/>
      <c r="M141" s="34"/>
      <c r="N141" s="34"/>
      <c r="O141" s="33"/>
      <c r="P141" s="31"/>
      <c r="Q141" s="34"/>
      <c r="R141" s="34"/>
      <c r="S141" s="34"/>
      <c r="T141" s="35"/>
      <c r="U141" s="36"/>
      <c r="V141" s="34"/>
      <c r="W141" s="11"/>
      <c r="X141" s="11"/>
      <c r="Y141" s="431"/>
      <c r="Z141" s="13"/>
      <c r="AA141" s="16"/>
      <c r="AB141" s="17"/>
      <c r="AC141" s="216"/>
    </row>
    <row r="142" spans="1:29" ht="15">
      <c r="A142" s="20" t="s">
        <v>46</v>
      </c>
      <c r="B142" s="21" t="s">
        <v>85</v>
      </c>
      <c r="C142" s="433" t="s">
        <v>34</v>
      </c>
      <c r="D142" s="31">
        <v>28</v>
      </c>
      <c r="E142" s="33">
        <v>3</v>
      </c>
      <c r="F142" s="20">
        <v>0</v>
      </c>
      <c r="G142" s="22">
        <v>8</v>
      </c>
      <c r="H142" s="22">
        <v>20</v>
      </c>
      <c r="I142" s="22" t="s">
        <v>24</v>
      </c>
      <c r="J142" s="23">
        <v>3</v>
      </c>
      <c r="K142" s="24"/>
      <c r="L142" s="22"/>
      <c r="M142" s="22"/>
      <c r="N142" s="22"/>
      <c r="O142" s="25"/>
      <c r="P142" s="20"/>
      <c r="Q142" s="22"/>
      <c r="R142" s="22"/>
      <c r="S142" s="22"/>
      <c r="T142" s="23"/>
      <c r="U142" s="24"/>
      <c r="V142" s="22"/>
      <c r="W142" s="16"/>
      <c r="X142" s="16"/>
      <c r="Y142" s="305"/>
      <c r="Z142" s="13"/>
      <c r="AA142" s="16"/>
      <c r="AB142" s="17"/>
      <c r="AC142" s="216"/>
    </row>
    <row r="143" spans="1:29" ht="15">
      <c r="A143" s="31" t="s">
        <v>47</v>
      </c>
      <c r="B143" s="21" t="s">
        <v>86</v>
      </c>
      <c r="C143" s="433" t="s">
        <v>35</v>
      </c>
      <c r="D143" s="31">
        <v>24</v>
      </c>
      <c r="E143" s="33">
        <v>3</v>
      </c>
      <c r="F143" s="20"/>
      <c r="G143" s="22"/>
      <c r="H143" s="22"/>
      <c r="I143" s="22"/>
      <c r="J143" s="23"/>
      <c r="K143" s="24">
        <v>12</v>
      </c>
      <c r="L143" s="22">
        <v>12</v>
      </c>
      <c r="M143" s="22">
        <v>0</v>
      </c>
      <c r="N143" s="22" t="s">
        <v>24</v>
      </c>
      <c r="O143" s="25">
        <v>3</v>
      </c>
      <c r="P143" s="20"/>
      <c r="Q143" s="22"/>
      <c r="R143" s="22"/>
      <c r="S143" s="22"/>
      <c r="T143" s="23"/>
      <c r="U143" s="24"/>
      <c r="V143" s="22"/>
      <c r="W143" s="16"/>
      <c r="X143" s="16"/>
      <c r="Y143" s="305"/>
      <c r="Z143" s="13"/>
      <c r="AA143" s="16"/>
      <c r="AB143" s="17"/>
      <c r="AC143" s="216"/>
    </row>
    <row r="144" spans="1:29" ht="15">
      <c r="A144" s="20" t="s">
        <v>48</v>
      </c>
      <c r="B144" s="21" t="s">
        <v>87</v>
      </c>
      <c r="C144" s="433" t="s">
        <v>71</v>
      </c>
      <c r="D144" s="31">
        <v>18</v>
      </c>
      <c r="E144" s="33">
        <v>3</v>
      </c>
      <c r="F144" s="26"/>
      <c r="G144" s="27"/>
      <c r="H144" s="27"/>
      <c r="I144" s="27"/>
      <c r="J144" s="28"/>
      <c r="K144" s="29">
        <v>12</v>
      </c>
      <c r="L144" s="27">
        <v>6</v>
      </c>
      <c r="M144" s="27">
        <v>0</v>
      </c>
      <c r="N144" s="27" t="s">
        <v>24</v>
      </c>
      <c r="O144" s="30">
        <v>3</v>
      </c>
      <c r="P144" s="26"/>
      <c r="Q144" s="27"/>
      <c r="R144" s="27"/>
      <c r="S144" s="27"/>
      <c r="T144" s="28"/>
      <c r="U144" s="29"/>
      <c r="V144" s="27"/>
      <c r="W144" s="37"/>
      <c r="X144" s="37"/>
      <c r="Y144" s="434"/>
      <c r="Z144" s="13"/>
      <c r="AA144" s="16"/>
      <c r="AB144" s="17"/>
      <c r="AC144" s="214"/>
    </row>
    <row r="145" spans="1:29" ht="15.75" thickBot="1">
      <c r="A145" s="31" t="s">
        <v>49</v>
      </c>
      <c r="B145" s="14" t="s">
        <v>88</v>
      </c>
      <c r="C145" s="433" t="s">
        <v>36</v>
      </c>
      <c r="D145" s="31">
        <v>20</v>
      </c>
      <c r="E145" s="33">
        <v>3</v>
      </c>
      <c r="F145" s="13"/>
      <c r="G145" s="16"/>
      <c r="H145" s="16"/>
      <c r="I145" s="16"/>
      <c r="J145" s="17"/>
      <c r="K145" s="13">
        <v>10</v>
      </c>
      <c r="L145" s="16">
        <v>10</v>
      </c>
      <c r="M145" s="16">
        <v>0</v>
      </c>
      <c r="N145" s="16" t="s">
        <v>24</v>
      </c>
      <c r="O145" s="17">
        <v>3</v>
      </c>
      <c r="P145" s="13"/>
      <c r="Q145" s="16"/>
      <c r="R145" s="16"/>
      <c r="S145" s="16"/>
      <c r="T145" s="17"/>
      <c r="U145" s="18"/>
      <c r="V145" s="16"/>
      <c r="W145" s="16"/>
      <c r="X145" s="16"/>
      <c r="Y145" s="305"/>
      <c r="Z145" s="13"/>
      <c r="AA145" s="16"/>
      <c r="AB145" s="17"/>
      <c r="AC145" s="217"/>
    </row>
    <row r="146" spans="1:29" ht="15.75" thickBot="1">
      <c r="A146" s="74" t="s">
        <v>27</v>
      </c>
      <c r="B146" s="435"/>
      <c r="C146" s="436"/>
      <c r="D146" s="3">
        <v>74</v>
      </c>
      <c r="E146" s="4">
        <v>15</v>
      </c>
      <c r="F146" s="3">
        <v>24</v>
      </c>
      <c r="G146" s="5">
        <v>24</v>
      </c>
      <c r="H146" s="5">
        <v>0</v>
      </c>
      <c r="I146" s="5">
        <v>0</v>
      </c>
      <c r="J146" s="6">
        <v>9</v>
      </c>
      <c r="K146" s="7">
        <v>8</v>
      </c>
      <c r="L146" s="5">
        <v>8</v>
      </c>
      <c r="M146" s="5">
        <v>10</v>
      </c>
      <c r="N146" s="5">
        <v>0</v>
      </c>
      <c r="O146" s="4">
        <v>6</v>
      </c>
      <c r="P146" s="3">
        <v>0</v>
      </c>
      <c r="Q146" s="5">
        <v>0</v>
      </c>
      <c r="R146" s="5">
        <v>0</v>
      </c>
      <c r="S146" s="5">
        <v>0</v>
      </c>
      <c r="T146" s="6">
        <v>0</v>
      </c>
      <c r="U146" s="7">
        <v>0</v>
      </c>
      <c r="V146" s="5">
        <v>0</v>
      </c>
      <c r="W146" s="5">
        <v>0</v>
      </c>
      <c r="X146" s="5">
        <v>0</v>
      </c>
      <c r="Y146" s="417">
        <v>0</v>
      </c>
      <c r="Z146" s="3"/>
      <c r="AA146" s="5"/>
      <c r="AB146" s="6"/>
      <c r="AC146" s="211"/>
    </row>
    <row r="147" spans="1:29" ht="15">
      <c r="A147" s="31" t="s">
        <v>50</v>
      </c>
      <c r="B147" s="32" t="s">
        <v>195</v>
      </c>
      <c r="C147" s="433" t="s">
        <v>42</v>
      </c>
      <c r="D147" s="31">
        <v>16</v>
      </c>
      <c r="E147" s="33">
        <v>3</v>
      </c>
      <c r="F147" s="31">
        <v>8</v>
      </c>
      <c r="G147" s="34">
        <v>8</v>
      </c>
      <c r="H147" s="34">
        <v>0</v>
      </c>
      <c r="I147" s="34" t="s">
        <v>19</v>
      </c>
      <c r="J147" s="35">
        <v>3</v>
      </c>
      <c r="K147" s="36"/>
      <c r="L147" s="11"/>
      <c r="M147" s="11"/>
      <c r="N147" s="11"/>
      <c r="O147" s="10"/>
      <c r="P147" s="8"/>
      <c r="Q147" s="11"/>
      <c r="R147" s="11"/>
      <c r="S147" s="11"/>
      <c r="T147" s="12"/>
      <c r="U147" s="39"/>
      <c r="V147" s="11"/>
      <c r="W147" s="11"/>
      <c r="X147" s="11"/>
      <c r="Y147" s="431"/>
      <c r="Z147" s="227"/>
      <c r="AA147" s="228"/>
      <c r="AB147" s="229"/>
      <c r="AC147" s="215"/>
    </row>
    <row r="148" spans="1:29" ht="15">
      <c r="A148" s="20" t="s">
        <v>51</v>
      </c>
      <c r="B148" s="21" t="s">
        <v>196</v>
      </c>
      <c r="C148" s="433" t="s">
        <v>43</v>
      </c>
      <c r="D148" s="31">
        <v>16</v>
      </c>
      <c r="E148" s="33">
        <v>3</v>
      </c>
      <c r="F148" s="31">
        <v>8</v>
      </c>
      <c r="G148" s="34">
        <v>8</v>
      </c>
      <c r="H148" s="34">
        <v>0</v>
      </c>
      <c r="I148" s="34" t="s">
        <v>19</v>
      </c>
      <c r="J148" s="35">
        <v>3</v>
      </c>
      <c r="K148" s="36"/>
      <c r="L148" s="11"/>
      <c r="M148" s="11"/>
      <c r="N148" s="11"/>
      <c r="O148" s="10"/>
      <c r="P148" s="8"/>
      <c r="Q148" s="11"/>
      <c r="R148" s="11"/>
      <c r="S148" s="11"/>
      <c r="T148" s="12"/>
      <c r="U148" s="39"/>
      <c r="V148" s="11"/>
      <c r="W148" s="11"/>
      <c r="X148" s="11"/>
      <c r="Y148" s="431"/>
      <c r="Z148" s="13"/>
      <c r="AA148" s="16"/>
      <c r="AB148" s="17"/>
      <c r="AC148" s="216"/>
    </row>
    <row r="149" spans="1:29" ht="15">
      <c r="A149" s="31" t="s">
        <v>52</v>
      </c>
      <c r="B149" s="21" t="s">
        <v>90</v>
      </c>
      <c r="C149" s="433" t="s">
        <v>44</v>
      </c>
      <c r="D149" s="31">
        <v>16</v>
      </c>
      <c r="E149" s="33">
        <v>3</v>
      </c>
      <c r="F149" s="31"/>
      <c r="G149" s="34"/>
      <c r="H149" s="34"/>
      <c r="I149" s="34"/>
      <c r="J149" s="35"/>
      <c r="K149" s="36">
        <v>8</v>
      </c>
      <c r="L149" s="11">
        <v>8</v>
      </c>
      <c r="M149" s="11">
        <v>0</v>
      </c>
      <c r="N149" s="11" t="s">
        <v>19</v>
      </c>
      <c r="O149" s="10">
        <v>3</v>
      </c>
      <c r="P149" s="8"/>
      <c r="Q149" s="11"/>
      <c r="R149" s="11"/>
      <c r="S149" s="11"/>
      <c r="T149" s="12"/>
      <c r="U149" s="39"/>
      <c r="V149" s="11"/>
      <c r="W149" s="11"/>
      <c r="X149" s="11"/>
      <c r="Y149" s="431"/>
      <c r="Z149" s="13"/>
      <c r="AA149" s="16"/>
      <c r="AB149" s="17"/>
      <c r="AC149" s="216"/>
    </row>
    <row r="150" spans="1:29" ht="15">
      <c r="A150" s="31" t="s">
        <v>53</v>
      </c>
      <c r="B150" s="21" t="s">
        <v>91</v>
      </c>
      <c r="C150" s="433" t="s">
        <v>25</v>
      </c>
      <c r="D150" s="31">
        <v>16</v>
      </c>
      <c r="E150" s="33">
        <v>3</v>
      </c>
      <c r="F150" s="20">
        <v>8</v>
      </c>
      <c r="G150" s="22">
        <v>8</v>
      </c>
      <c r="H150" s="22">
        <v>0</v>
      </c>
      <c r="I150" s="22" t="s">
        <v>19</v>
      </c>
      <c r="J150" s="23">
        <v>3</v>
      </c>
      <c r="K150" s="24"/>
      <c r="L150" s="16"/>
      <c r="M150" s="16"/>
      <c r="N150" s="16"/>
      <c r="O150" s="19"/>
      <c r="P150" s="13"/>
      <c r="Q150" s="16"/>
      <c r="R150" s="16"/>
      <c r="S150" s="16"/>
      <c r="T150" s="17"/>
      <c r="U150" s="13"/>
      <c r="V150" s="16"/>
      <c r="W150" s="16"/>
      <c r="X150" s="16"/>
      <c r="Y150" s="305"/>
      <c r="Z150" s="13"/>
      <c r="AA150" s="16"/>
      <c r="AB150" s="17"/>
      <c r="AC150" s="216"/>
    </row>
    <row r="151" spans="1:29" ht="15.75" thickBot="1">
      <c r="A151" s="31" t="s">
        <v>54</v>
      </c>
      <c r="B151" s="21" t="s">
        <v>92</v>
      </c>
      <c r="C151" s="433" t="s">
        <v>45</v>
      </c>
      <c r="D151" s="31">
        <v>10</v>
      </c>
      <c r="E151" s="33">
        <v>3</v>
      </c>
      <c r="F151" s="20"/>
      <c r="G151" s="22"/>
      <c r="H151" s="22"/>
      <c r="I151" s="22"/>
      <c r="J151" s="23"/>
      <c r="K151" s="24">
        <v>0</v>
      </c>
      <c r="L151" s="16">
        <v>0</v>
      </c>
      <c r="M151" s="16">
        <v>10</v>
      </c>
      <c r="N151" s="16" t="s">
        <v>24</v>
      </c>
      <c r="O151" s="19">
        <v>3</v>
      </c>
      <c r="P151" s="13"/>
      <c r="Q151" s="16"/>
      <c r="R151" s="16"/>
      <c r="S151" s="16"/>
      <c r="T151" s="17"/>
      <c r="U151" s="18"/>
      <c r="V151" s="16"/>
      <c r="W151" s="16"/>
      <c r="X151" s="16"/>
      <c r="Y151" s="305"/>
      <c r="Z151" s="13" t="s">
        <v>53</v>
      </c>
      <c r="AA151" s="16"/>
      <c r="AB151" s="17"/>
      <c r="AC151" s="218" t="s">
        <v>25</v>
      </c>
    </row>
    <row r="152" spans="1:29" ht="15.75" thickBot="1">
      <c r="A152" s="74" t="s">
        <v>28</v>
      </c>
      <c r="B152" s="75"/>
      <c r="C152" s="76"/>
      <c r="D152" s="3">
        <v>70</v>
      </c>
      <c r="E152" s="4">
        <v>50</v>
      </c>
      <c r="F152" s="40">
        <v>0</v>
      </c>
      <c r="G152" s="4">
        <v>0</v>
      </c>
      <c r="H152" s="4">
        <v>0</v>
      </c>
      <c r="I152" s="4">
        <v>0</v>
      </c>
      <c r="J152" s="6">
        <v>0</v>
      </c>
      <c r="K152" s="41">
        <v>0</v>
      </c>
      <c r="L152" s="4">
        <v>0</v>
      </c>
      <c r="M152" s="4">
        <v>0</v>
      </c>
      <c r="N152" s="4">
        <v>0</v>
      </c>
      <c r="O152" s="4">
        <v>0</v>
      </c>
      <c r="P152" s="40">
        <v>0</v>
      </c>
      <c r="Q152" s="4">
        <v>5</v>
      </c>
      <c r="R152" s="4">
        <v>30</v>
      </c>
      <c r="S152" s="4">
        <v>0</v>
      </c>
      <c r="T152" s="6">
        <v>25</v>
      </c>
      <c r="U152" s="41">
        <v>0</v>
      </c>
      <c r="V152" s="4">
        <v>5</v>
      </c>
      <c r="W152" s="4">
        <v>30</v>
      </c>
      <c r="X152" s="4">
        <v>0</v>
      </c>
      <c r="Y152" s="417">
        <v>25</v>
      </c>
      <c r="Z152" s="3"/>
      <c r="AA152" s="5"/>
      <c r="AB152" s="6"/>
      <c r="AC152" s="211"/>
    </row>
    <row r="153" spans="1:29" ht="15">
      <c r="A153" s="8" t="s">
        <v>55</v>
      </c>
      <c r="B153" s="72" t="s">
        <v>94</v>
      </c>
      <c r="C153" s="9" t="s">
        <v>37</v>
      </c>
      <c r="D153" s="8">
        <v>30</v>
      </c>
      <c r="E153" s="10">
        <v>23</v>
      </c>
      <c r="F153" s="8"/>
      <c r="G153" s="11"/>
      <c r="H153" s="11"/>
      <c r="I153" s="11"/>
      <c r="J153" s="12"/>
      <c r="K153" s="39"/>
      <c r="L153" s="11"/>
      <c r="M153" s="11"/>
      <c r="N153" s="11"/>
      <c r="O153" s="10"/>
      <c r="P153" s="8">
        <v>0</v>
      </c>
      <c r="Q153" s="11">
        <v>0</v>
      </c>
      <c r="R153" s="11">
        <v>30</v>
      </c>
      <c r="S153" s="11" t="s">
        <v>24</v>
      </c>
      <c r="T153" s="12">
        <v>23</v>
      </c>
      <c r="U153" s="39"/>
      <c r="V153" s="11"/>
      <c r="W153" s="11"/>
      <c r="X153" s="11"/>
      <c r="Y153" s="431"/>
      <c r="Z153" s="227"/>
      <c r="AA153" s="228"/>
      <c r="AB153" s="229"/>
      <c r="AC153" s="212"/>
    </row>
    <row r="154" spans="1:29" ht="15">
      <c r="A154" s="13" t="s">
        <v>56</v>
      </c>
      <c r="B154" s="72" t="s">
        <v>79</v>
      </c>
      <c r="C154" s="15" t="s">
        <v>38</v>
      </c>
      <c r="D154" s="8">
        <v>5</v>
      </c>
      <c r="E154" s="10">
        <v>2</v>
      </c>
      <c r="F154" s="13"/>
      <c r="G154" s="16"/>
      <c r="H154" s="16"/>
      <c r="I154" s="16"/>
      <c r="J154" s="17"/>
      <c r="K154" s="18"/>
      <c r="L154" s="16"/>
      <c r="M154" s="16"/>
      <c r="N154" s="16"/>
      <c r="O154" s="19"/>
      <c r="P154" s="13">
        <v>0</v>
      </c>
      <c r="Q154" s="16">
        <v>5</v>
      </c>
      <c r="R154" s="16">
        <v>0</v>
      </c>
      <c r="S154" s="16" t="s">
        <v>24</v>
      </c>
      <c r="T154" s="17">
        <v>2</v>
      </c>
      <c r="U154" s="18"/>
      <c r="V154" s="16"/>
      <c r="W154" s="16"/>
      <c r="X154" s="16"/>
      <c r="Y154" s="305"/>
      <c r="Z154" s="13"/>
      <c r="AA154" s="16"/>
      <c r="AB154" s="17"/>
      <c r="AC154" s="217"/>
    </row>
    <row r="155" spans="1:29" ht="15">
      <c r="A155" s="8" t="s">
        <v>57</v>
      </c>
      <c r="B155" s="72" t="s">
        <v>95</v>
      </c>
      <c r="C155" s="15" t="s">
        <v>40</v>
      </c>
      <c r="D155" s="8">
        <v>30</v>
      </c>
      <c r="E155" s="10">
        <v>17</v>
      </c>
      <c r="F155" s="13"/>
      <c r="G155" s="16"/>
      <c r="H155" s="16"/>
      <c r="I155" s="16"/>
      <c r="J155" s="17"/>
      <c r="K155" s="18"/>
      <c r="L155" s="16"/>
      <c r="M155" s="16"/>
      <c r="N155" s="16"/>
      <c r="O155" s="19"/>
      <c r="P155" s="13"/>
      <c r="Q155" s="16"/>
      <c r="R155" s="16"/>
      <c r="S155" s="16"/>
      <c r="T155" s="17"/>
      <c r="U155" s="18">
        <v>0</v>
      </c>
      <c r="V155" s="16">
        <v>0</v>
      </c>
      <c r="W155" s="16">
        <v>30</v>
      </c>
      <c r="X155" s="16" t="s">
        <v>24</v>
      </c>
      <c r="Y155" s="305">
        <v>17</v>
      </c>
      <c r="Z155" s="13"/>
      <c r="AA155" s="16"/>
      <c r="AB155" s="17"/>
      <c r="AC155" s="217"/>
    </row>
    <row r="156" spans="1:29" ht="15">
      <c r="A156" s="13" t="s">
        <v>58</v>
      </c>
      <c r="B156" s="72" t="s">
        <v>96</v>
      </c>
      <c r="C156" s="15" t="s">
        <v>41</v>
      </c>
      <c r="D156" s="8">
        <v>5</v>
      </c>
      <c r="E156" s="10">
        <v>2</v>
      </c>
      <c r="F156" s="13"/>
      <c r="G156" s="16"/>
      <c r="H156" s="16"/>
      <c r="I156" s="16"/>
      <c r="J156" s="17"/>
      <c r="K156" s="18"/>
      <c r="L156" s="16"/>
      <c r="M156" s="16"/>
      <c r="N156" s="16"/>
      <c r="O156" s="19"/>
      <c r="P156" s="13"/>
      <c r="Q156" s="16"/>
      <c r="R156" s="16"/>
      <c r="S156" s="16"/>
      <c r="T156" s="17"/>
      <c r="U156" s="18">
        <v>0</v>
      </c>
      <c r="V156" s="16">
        <v>5</v>
      </c>
      <c r="W156" s="16">
        <v>0</v>
      </c>
      <c r="X156" s="16" t="s">
        <v>24</v>
      </c>
      <c r="Y156" s="305">
        <v>2</v>
      </c>
      <c r="Z156" s="13"/>
      <c r="AA156" s="16"/>
      <c r="AB156" s="17"/>
      <c r="AC156" s="217"/>
    </row>
    <row r="157" spans="1:29" ht="15.75" thickBot="1">
      <c r="A157" s="8" t="s">
        <v>59</v>
      </c>
      <c r="B157" s="72" t="s">
        <v>97</v>
      </c>
      <c r="C157" s="15" t="s">
        <v>39</v>
      </c>
      <c r="D157" s="8">
        <v>0</v>
      </c>
      <c r="E157" s="10">
        <v>6</v>
      </c>
      <c r="F157" s="13"/>
      <c r="G157" s="16"/>
      <c r="H157" s="16"/>
      <c r="I157" s="16"/>
      <c r="J157" s="17"/>
      <c r="K157" s="18"/>
      <c r="L157" s="16"/>
      <c r="M157" s="16"/>
      <c r="N157" s="16"/>
      <c r="O157" s="19"/>
      <c r="P157" s="13"/>
      <c r="Q157" s="16"/>
      <c r="R157" s="16"/>
      <c r="S157" s="16"/>
      <c r="T157" s="17"/>
      <c r="U157" s="18">
        <v>0</v>
      </c>
      <c r="V157" s="16">
        <v>0</v>
      </c>
      <c r="W157" s="16">
        <v>0</v>
      </c>
      <c r="X157" s="16" t="s">
        <v>24</v>
      </c>
      <c r="Y157" s="305">
        <v>6</v>
      </c>
      <c r="Z157" s="13"/>
      <c r="AA157" s="16"/>
      <c r="AB157" s="17"/>
      <c r="AC157" s="217"/>
    </row>
    <row r="158" spans="1:29" ht="15.75" thickBot="1">
      <c r="A158" s="74" t="s">
        <v>191</v>
      </c>
      <c r="B158" s="75"/>
      <c r="C158" s="76"/>
      <c r="D158" s="3">
        <v>28</v>
      </c>
      <c r="E158" s="3">
        <v>6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14</v>
      </c>
      <c r="L158" s="3">
        <v>14</v>
      </c>
      <c r="M158" s="3">
        <v>0</v>
      </c>
      <c r="N158" s="3">
        <v>0</v>
      </c>
      <c r="O158" s="3">
        <v>6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/>
      <c r="AA158" s="5"/>
      <c r="AB158" s="6"/>
      <c r="AC158" s="211"/>
    </row>
    <row r="159" spans="1:29" ht="16.5" thickBot="1" thickTop="1">
      <c r="A159" s="299"/>
      <c r="B159" s="300"/>
      <c r="C159" s="301" t="s">
        <v>268</v>
      </c>
      <c r="D159" s="302"/>
      <c r="E159" s="302"/>
      <c r="F159" s="303"/>
      <c r="G159" s="303"/>
      <c r="H159" s="303"/>
      <c r="I159" s="303"/>
      <c r="J159" s="304" t="s">
        <v>160</v>
      </c>
      <c r="K159" s="18"/>
      <c r="L159" s="16"/>
      <c r="M159" s="16"/>
      <c r="N159" s="16"/>
      <c r="O159" s="19"/>
      <c r="P159" s="13"/>
      <c r="Q159" s="16"/>
      <c r="R159" s="16"/>
      <c r="S159" s="16"/>
      <c r="T159" s="17"/>
      <c r="U159" s="18"/>
      <c r="V159" s="16"/>
      <c r="W159" s="16"/>
      <c r="X159" s="16"/>
      <c r="Y159" s="305"/>
      <c r="Z159" s="13"/>
      <c r="AA159" s="16"/>
      <c r="AB159" s="17"/>
      <c r="AC159" s="217"/>
    </row>
    <row r="160" spans="1:29" ht="16.5" thickBot="1" thickTop="1">
      <c r="A160" s="306"/>
      <c r="B160" s="307"/>
      <c r="C160" s="308" t="s">
        <v>161</v>
      </c>
      <c r="D160" s="309"/>
      <c r="E160" s="310"/>
      <c r="F160" s="311"/>
      <c r="G160" s="312"/>
      <c r="H160" s="312"/>
      <c r="I160" s="312"/>
      <c r="J160" s="313"/>
      <c r="K160" s="314"/>
      <c r="L160" s="231"/>
      <c r="M160" s="231"/>
      <c r="N160" s="231"/>
      <c r="O160" s="315"/>
      <c r="P160" s="230"/>
      <c r="Q160" s="231"/>
      <c r="R160" s="231"/>
      <c r="S160" s="231"/>
      <c r="T160" s="232"/>
      <c r="U160" s="314"/>
      <c r="V160" s="231"/>
      <c r="W160" s="231"/>
      <c r="X160" s="231"/>
      <c r="Y160" s="316"/>
      <c r="Z160" s="230"/>
      <c r="AA160" s="231"/>
      <c r="AB160" s="232"/>
      <c r="AC160" s="217"/>
    </row>
    <row r="161" spans="1:29" ht="15">
      <c r="A161" s="317" t="s">
        <v>60</v>
      </c>
      <c r="B161" s="318" t="s">
        <v>257</v>
      </c>
      <c r="C161" s="319" t="s">
        <v>66</v>
      </c>
      <c r="D161" s="320">
        <v>14</v>
      </c>
      <c r="E161" s="321">
        <v>3</v>
      </c>
      <c r="F161" s="437"/>
      <c r="G161" s="438"/>
      <c r="H161" s="438"/>
      <c r="I161" s="438"/>
      <c r="J161" s="439"/>
      <c r="K161" s="322">
        <v>7</v>
      </c>
      <c r="L161" s="323">
        <v>7</v>
      </c>
      <c r="M161" s="323">
        <v>0</v>
      </c>
      <c r="N161" s="323" t="s">
        <v>24</v>
      </c>
      <c r="O161" s="324">
        <v>3</v>
      </c>
      <c r="P161" s="322"/>
      <c r="Q161" s="323"/>
      <c r="R161" s="323"/>
      <c r="S161" s="323"/>
      <c r="T161" s="324"/>
      <c r="U161" s="322"/>
      <c r="V161" s="323"/>
      <c r="W161" s="323"/>
      <c r="X161" s="323"/>
      <c r="Y161" s="324"/>
      <c r="Z161" s="322"/>
      <c r="AA161" s="323"/>
      <c r="AB161" s="324"/>
      <c r="AC161" s="217"/>
    </row>
    <row r="162" spans="1:29" ht="15.75" thickBot="1">
      <c r="A162" s="325" t="s">
        <v>61</v>
      </c>
      <c r="B162" s="326" t="s">
        <v>258</v>
      </c>
      <c r="C162" s="327" t="s">
        <v>67</v>
      </c>
      <c r="D162" s="328">
        <v>14</v>
      </c>
      <c r="E162" s="329">
        <v>3</v>
      </c>
      <c r="F162" s="330"/>
      <c r="G162" s="331"/>
      <c r="H162" s="331"/>
      <c r="I162" s="331"/>
      <c r="J162" s="332"/>
      <c r="K162" s="333">
        <v>7</v>
      </c>
      <c r="L162" s="334">
        <v>7</v>
      </c>
      <c r="M162" s="334">
        <v>0</v>
      </c>
      <c r="N162" s="334" t="s">
        <v>24</v>
      </c>
      <c r="O162" s="335">
        <v>3</v>
      </c>
      <c r="P162" s="333"/>
      <c r="Q162" s="334"/>
      <c r="R162" s="334"/>
      <c r="S162" s="334"/>
      <c r="T162" s="335"/>
      <c r="U162" s="333"/>
      <c r="V162" s="334"/>
      <c r="W162" s="334"/>
      <c r="X162" s="334"/>
      <c r="Y162" s="335"/>
      <c r="Z162" s="333"/>
      <c r="AA162" s="334"/>
      <c r="AB162" s="335"/>
      <c r="AC162" s="217"/>
    </row>
    <row r="163" spans="1:29" ht="16.5" thickBot="1" thickTop="1">
      <c r="A163" s="74" t="s">
        <v>29</v>
      </c>
      <c r="B163" s="75"/>
      <c r="C163" s="379"/>
      <c r="D163" s="372">
        <v>0</v>
      </c>
      <c r="E163" s="4">
        <v>8</v>
      </c>
      <c r="F163" s="3">
        <v>0</v>
      </c>
      <c r="G163" s="5">
        <v>0</v>
      </c>
      <c r="H163" s="5">
        <v>0</v>
      </c>
      <c r="I163" s="5">
        <v>0</v>
      </c>
      <c r="J163" s="6">
        <v>0</v>
      </c>
      <c r="K163" s="7">
        <v>0</v>
      </c>
      <c r="L163" s="5">
        <v>0</v>
      </c>
      <c r="M163" s="5">
        <v>0</v>
      </c>
      <c r="N163" s="5">
        <v>0</v>
      </c>
      <c r="O163" s="4">
        <v>0</v>
      </c>
      <c r="P163" s="3">
        <v>0</v>
      </c>
      <c r="Q163" s="5">
        <v>0</v>
      </c>
      <c r="R163" s="5">
        <v>0</v>
      </c>
      <c r="S163" s="5">
        <v>0</v>
      </c>
      <c r="T163" s="6">
        <v>0</v>
      </c>
      <c r="U163" s="7">
        <v>0</v>
      </c>
      <c r="V163" s="5">
        <v>0</v>
      </c>
      <c r="W163" s="5">
        <v>0</v>
      </c>
      <c r="X163" s="5">
        <v>0</v>
      </c>
      <c r="Y163" s="417">
        <v>8</v>
      </c>
      <c r="Z163" s="3"/>
      <c r="AA163" s="5"/>
      <c r="AB163" s="6"/>
      <c r="AC163" s="211"/>
    </row>
    <row r="164" spans="1:29" ht="15.75" thickBot="1">
      <c r="A164" s="8" t="s">
        <v>65</v>
      </c>
      <c r="B164" s="67" t="s">
        <v>98</v>
      </c>
      <c r="C164" s="380" t="s">
        <v>6</v>
      </c>
      <c r="D164" s="373">
        <v>0</v>
      </c>
      <c r="E164" s="10">
        <v>8</v>
      </c>
      <c r="F164" s="8"/>
      <c r="G164" s="11"/>
      <c r="H164" s="11"/>
      <c r="I164" s="11"/>
      <c r="J164" s="12"/>
      <c r="K164" s="39"/>
      <c r="L164" s="11"/>
      <c r="M164" s="11"/>
      <c r="N164" s="11"/>
      <c r="O164" s="10"/>
      <c r="P164" s="8"/>
      <c r="Q164" s="11"/>
      <c r="R164" s="11"/>
      <c r="S164" s="11"/>
      <c r="T164" s="12"/>
      <c r="U164" s="39">
        <v>0</v>
      </c>
      <c r="V164" s="11">
        <v>0</v>
      </c>
      <c r="W164" s="11">
        <v>0</v>
      </c>
      <c r="X164" s="11" t="s">
        <v>24</v>
      </c>
      <c r="Y164" s="431">
        <v>8</v>
      </c>
      <c r="Z164" s="261"/>
      <c r="AA164" s="262"/>
      <c r="AB164" s="263"/>
      <c r="AC164" s="219"/>
    </row>
    <row r="165" spans="1:29" ht="15">
      <c r="A165" s="77" t="s">
        <v>63</v>
      </c>
      <c r="B165" s="258"/>
      <c r="C165" s="381"/>
      <c r="D165" s="374">
        <v>380</v>
      </c>
      <c r="E165" s="47"/>
      <c r="F165" s="374">
        <v>68</v>
      </c>
      <c r="G165" s="43">
        <v>50</v>
      </c>
      <c r="H165" s="43">
        <v>26</v>
      </c>
      <c r="I165" s="43"/>
      <c r="J165" s="47"/>
      <c r="K165" s="43">
        <v>70</v>
      </c>
      <c r="L165" s="43">
        <v>58</v>
      </c>
      <c r="M165" s="43">
        <v>22</v>
      </c>
      <c r="N165" s="43"/>
      <c r="O165" s="47"/>
      <c r="P165" s="374">
        <v>8</v>
      </c>
      <c r="Q165" s="43">
        <v>13</v>
      </c>
      <c r="R165" s="43">
        <v>30</v>
      </c>
      <c r="S165" s="43"/>
      <c r="T165" s="47"/>
      <c r="U165" s="43">
        <v>0</v>
      </c>
      <c r="V165" s="43">
        <v>5</v>
      </c>
      <c r="W165" s="43">
        <v>30</v>
      </c>
      <c r="X165" s="43"/>
      <c r="Y165" s="47"/>
      <c r="Z165" s="66"/>
      <c r="AA165" s="66"/>
      <c r="AB165" s="66"/>
      <c r="AC165" s="66"/>
    </row>
    <row r="166" spans="1:29" ht="15">
      <c r="A166" s="78" t="s">
        <v>64</v>
      </c>
      <c r="B166" s="259"/>
      <c r="C166" s="382"/>
      <c r="D166" s="375"/>
      <c r="E166" s="49"/>
      <c r="F166" s="573">
        <v>144</v>
      </c>
      <c r="G166" s="574"/>
      <c r="H166" s="574"/>
      <c r="I166" s="48"/>
      <c r="J166" s="50"/>
      <c r="K166" s="571">
        <v>150</v>
      </c>
      <c r="L166" s="572"/>
      <c r="M166" s="572"/>
      <c r="N166" s="48"/>
      <c r="O166" s="49"/>
      <c r="P166" s="578">
        <v>51</v>
      </c>
      <c r="Q166" s="579"/>
      <c r="R166" s="580"/>
      <c r="S166" s="48"/>
      <c r="T166" s="50"/>
      <c r="U166" s="571">
        <v>35</v>
      </c>
      <c r="V166" s="572"/>
      <c r="W166" s="572"/>
      <c r="X166" s="48"/>
      <c r="Y166" s="50"/>
      <c r="Z166" s="66"/>
      <c r="AA166" s="66"/>
      <c r="AB166" s="66"/>
      <c r="AC166" s="66"/>
    </row>
    <row r="167" spans="1:29" ht="15.75" thickBot="1">
      <c r="A167" s="73" t="s">
        <v>20</v>
      </c>
      <c r="B167" s="260"/>
      <c r="C167" s="383"/>
      <c r="D167" s="440"/>
      <c r="E167" s="52">
        <v>120</v>
      </c>
      <c r="F167" s="53"/>
      <c r="G167" s="51"/>
      <c r="H167" s="51"/>
      <c r="I167" s="51"/>
      <c r="J167" s="54">
        <v>28</v>
      </c>
      <c r="K167" s="376"/>
      <c r="L167" s="51"/>
      <c r="M167" s="51"/>
      <c r="N167" s="51"/>
      <c r="O167" s="52">
        <v>29</v>
      </c>
      <c r="P167" s="53"/>
      <c r="Q167" s="51"/>
      <c r="R167" s="51"/>
      <c r="S167" s="51"/>
      <c r="T167" s="52">
        <v>30</v>
      </c>
      <c r="U167" s="53"/>
      <c r="V167" s="51"/>
      <c r="W167" s="51"/>
      <c r="X167" s="51"/>
      <c r="Y167" s="54">
        <v>33</v>
      </c>
      <c r="Z167" s="66"/>
      <c r="AA167" s="66"/>
      <c r="AB167" s="66"/>
      <c r="AC167" s="66"/>
    </row>
    <row r="168" spans="1:29" ht="15">
      <c r="A168" s="56"/>
      <c r="B168" s="57"/>
      <c r="C168" s="384" t="s">
        <v>21</v>
      </c>
      <c r="D168" s="377"/>
      <c r="E168" s="58"/>
      <c r="F168" s="59"/>
      <c r="G168" s="58"/>
      <c r="H168" s="58"/>
      <c r="I168" s="34">
        <v>5</v>
      </c>
      <c r="J168" s="60"/>
      <c r="K168" s="58"/>
      <c r="L168" s="58"/>
      <c r="M168" s="58"/>
      <c r="N168" s="61">
        <v>2</v>
      </c>
      <c r="O168" s="58"/>
      <c r="P168" s="59"/>
      <c r="Q168" s="58"/>
      <c r="R168" s="58"/>
      <c r="S168" s="34">
        <v>0</v>
      </c>
      <c r="T168" s="60"/>
      <c r="U168" s="58"/>
      <c r="V168" s="58"/>
      <c r="W168" s="58"/>
      <c r="X168" s="34">
        <v>0</v>
      </c>
      <c r="Y168" s="35"/>
      <c r="Z168" s="66"/>
      <c r="AA168" s="66"/>
      <c r="AB168" s="66"/>
      <c r="AC168" s="66"/>
    </row>
    <row r="169" spans="1:29" ht="15.75" thickBot="1">
      <c r="A169" s="56"/>
      <c r="B169" s="57"/>
      <c r="C169" s="385" t="s">
        <v>22</v>
      </c>
      <c r="D169" s="378"/>
      <c r="E169" s="62"/>
      <c r="F169" s="63"/>
      <c r="G169" s="62"/>
      <c r="H169" s="62"/>
      <c r="I169" s="64">
        <v>3</v>
      </c>
      <c r="J169" s="65"/>
      <c r="K169" s="62"/>
      <c r="L169" s="62"/>
      <c r="M169" s="62"/>
      <c r="N169" s="64">
        <v>7</v>
      </c>
      <c r="O169" s="62"/>
      <c r="P169" s="63"/>
      <c r="Q169" s="62"/>
      <c r="R169" s="62"/>
      <c r="S169" s="64">
        <v>3</v>
      </c>
      <c r="T169" s="65"/>
      <c r="U169" s="62"/>
      <c r="V169" s="62"/>
      <c r="W169" s="62"/>
      <c r="X169" s="64">
        <v>4</v>
      </c>
      <c r="Y169" s="441"/>
      <c r="Z169" s="66"/>
      <c r="AA169" s="66"/>
      <c r="AB169" s="66"/>
      <c r="AC169" s="66"/>
    </row>
    <row r="170" spans="1:29" ht="15">
      <c r="A170" s="56"/>
      <c r="B170" s="56"/>
      <c r="C170" s="33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66"/>
      <c r="AA170" s="66"/>
      <c r="AB170" s="66"/>
      <c r="AC170" s="66"/>
    </row>
    <row r="171" spans="1:29" ht="15">
      <c r="A171" s="2" t="s">
        <v>75</v>
      </c>
      <c r="B171" s="2"/>
      <c r="C171" s="2"/>
      <c r="D171" s="1"/>
      <c r="E171" s="1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</row>
    <row r="172" spans="1:29" ht="15">
      <c r="A172" s="1"/>
      <c r="B172" s="2"/>
      <c r="C172" s="2"/>
      <c r="D172" s="1"/>
      <c r="E172" s="1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</row>
    <row r="173" spans="1:29" ht="15.75" thickBot="1">
      <c r="A173" s="338" t="s">
        <v>78</v>
      </c>
      <c r="B173" s="42"/>
      <c r="C173" s="42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</row>
    <row r="174" spans="1:29" ht="16.5" thickBot="1" thickTop="1">
      <c r="A174" s="362"/>
      <c r="B174" s="300"/>
      <c r="C174" s="301" t="s">
        <v>268</v>
      </c>
      <c r="D174" s="302"/>
      <c r="E174" s="302"/>
      <c r="F174" s="303"/>
      <c r="G174" s="303"/>
      <c r="H174" s="303"/>
      <c r="I174" s="303"/>
      <c r="J174" s="304" t="s">
        <v>160</v>
      </c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</row>
    <row r="175" spans="1:29" ht="16.5" thickBot="1" thickTop="1">
      <c r="A175" s="363"/>
      <c r="B175" s="307"/>
      <c r="C175" s="308" t="s">
        <v>161</v>
      </c>
      <c r="D175" s="360"/>
      <c r="E175" s="361"/>
      <c r="F175" s="442"/>
      <c r="G175" s="442"/>
      <c r="H175" s="442"/>
      <c r="I175" s="442"/>
      <c r="J175" s="442"/>
      <c r="K175" s="358" t="s">
        <v>162</v>
      </c>
      <c r="L175" s="359"/>
      <c r="M175" s="359"/>
      <c r="N175" s="359"/>
      <c r="O175" s="359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</row>
    <row r="176" spans="1:29" ht="15">
      <c r="A176" s="317" t="s">
        <v>60</v>
      </c>
      <c r="B176" s="318" t="s">
        <v>257</v>
      </c>
      <c r="C176" s="319" t="s">
        <v>66</v>
      </c>
      <c r="D176" s="320">
        <v>14</v>
      </c>
      <c r="E176" s="321">
        <v>3</v>
      </c>
      <c r="F176" s="437"/>
      <c r="G176" s="438"/>
      <c r="H176" s="438"/>
      <c r="I176" s="438"/>
      <c r="J176" s="439"/>
      <c r="K176" s="322">
        <v>7</v>
      </c>
      <c r="L176" s="323">
        <v>7</v>
      </c>
      <c r="M176" s="323">
        <v>0</v>
      </c>
      <c r="N176" s="323" t="s">
        <v>24</v>
      </c>
      <c r="O176" s="324">
        <v>3</v>
      </c>
      <c r="P176" s="322"/>
      <c r="Q176" s="323"/>
      <c r="R176" s="323"/>
      <c r="S176" s="323"/>
      <c r="T176" s="324"/>
      <c r="U176" s="322"/>
      <c r="V176" s="323"/>
      <c r="W176" s="323"/>
      <c r="X176" s="323"/>
      <c r="Y176" s="324"/>
      <c r="Z176" s="322"/>
      <c r="AA176" s="323"/>
      <c r="AB176" s="324"/>
      <c r="AC176" s="217"/>
    </row>
    <row r="177" spans="1:29" ht="15">
      <c r="A177" s="317" t="s">
        <v>61</v>
      </c>
      <c r="B177" s="339" t="s">
        <v>258</v>
      </c>
      <c r="C177" s="340" t="s">
        <v>67</v>
      </c>
      <c r="D177" s="443">
        <v>14</v>
      </c>
      <c r="E177" s="444">
        <v>3</v>
      </c>
      <c r="F177" s="341"/>
      <c r="G177" s="342"/>
      <c r="H177" s="342"/>
      <c r="I177" s="342"/>
      <c r="J177" s="343"/>
      <c r="K177" s="344">
        <v>7</v>
      </c>
      <c r="L177" s="345">
        <v>7</v>
      </c>
      <c r="M177" s="345">
        <v>0</v>
      </c>
      <c r="N177" s="345" t="s">
        <v>24</v>
      </c>
      <c r="O177" s="346">
        <v>3</v>
      </c>
      <c r="P177" s="344"/>
      <c r="Q177" s="345"/>
      <c r="R177" s="345"/>
      <c r="S177" s="345"/>
      <c r="T177" s="346"/>
      <c r="U177" s="344"/>
      <c r="V177" s="345"/>
      <c r="W177" s="345"/>
      <c r="X177" s="345"/>
      <c r="Y177" s="346"/>
      <c r="Z177" s="344"/>
      <c r="AA177" s="345"/>
      <c r="AB177" s="346"/>
      <c r="AC177" s="217"/>
    </row>
    <row r="178" spans="1:29" ht="15">
      <c r="A178" s="317"/>
      <c r="B178" s="347" t="s">
        <v>99</v>
      </c>
      <c r="C178" s="348" t="s">
        <v>68</v>
      </c>
      <c r="D178" s="445" t="s">
        <v>256</v>
      </c>
      <c r="E178" s="387"/>
      <c r="F178" s="446"/>
      <c r="G178" s="447"/>
      <c r="H178" s="447"/>
      <c r="I178" s="447"/>
      <c r="J178" s="448"/>
      <c r="K178" s="349">
        <v>7</v>
      </c>
      <c r="L178" s="16">
        <v>7</v>
      </c>
      <c r="M178" s="16">
        <v>0</v>
      </c>
      <c r="N178" s="16" t="s">
        <v>24</v>
      </c>
      <c r="O178" s="17">
        <v>3</v>
      </c>
      <c r="P178" s="349"/>
      <c r="Q178" s="16"/>
      <c r="R178" s="16"/>
      <c r="S178" s="16"/>
      <c r="T178" s="17"/>
      <c r="U178" s="349"/>
      <c r="V178" s="16"/>
      <c r="W178" s="16"/>
      <c r="X178" s="16"/>
      <c r="Y178" s="17"/>
      <c r="Z178" s="349"/>
      <c r="AA178" s="16"/>
      <c r="AB178" s="17"/>
      <c r="AC178" s="217"/>
    </row>
    <row r="179" spans="1:29" ht="15">
      <c r="A179" s="317"/>
      <c r="B179" s="347" t="s">
        <v>100</v>
      </c>
      <c r="C179" s="348" t="s">
        <v>23</v>
      </c>
      <c r="D179" s="445" t="s">
        <v>256</v>
      </c>
      <c r="E179" s="387"/>
      <c r="F179" s="446"/>
      <c r="G179" s="447"/>
      <c r="H179" s="447"/>
      <c r="I179" s="447"/>
      <c r="J179" s="448"/>
      <c r="K179" s="349">
        <v>7</v>
      </c>
      <c r="L179" s="16">
        <v>7</v>
      </c>
      <c r="M179" s="16">
        <v>0</v>
      </c>
      <c r="N179" s="16" t="s">
        <v>24</v>
      </c>
      <c r="O179" s="17">
        <v>3</v>
      </c>
      <c r="P179" s="349"/>
      <c r="Q179" s="16"/>
      <c r="R179" s="16"/>
      <c r="S179" s="16"/>
      <c r="T179" s="17"/>
      <c r="U179" s="349"/>
      <c r="V179" s="16"/>
      <c r="W179" s="16"/>
      <c r="X179" s="16"/>
      <c r="Y179" s="17"/>
      <c r="Z179" s="349"/>
      <c r="AA179" s="16"/>
      <c r="AB179" s="17"/>
      <c r="AC179" s="217"/>
    </row>
    <row r="180" spans="1:29" ht="15">
      <c r="A180" s="317"/>
      <c r="B180" s="347" t="s">
        <v>101</v>
      </c>
      <c r="C180" s="348" t="s">
        <v>69</v>
      </c>
      <c r="D180" s="445" t="s">
        <v>256</v>
      </c>
      <c r="E180" s="387"/>
      <c r="F180" s="446"/>
      <c r="G180" s="447"/>
      <c r="H180" s="447"/>
      <c r="I180" s="447"/>
      <c r="J180" s="448"/>
      <c r="K180" s="349">
        <v>7</v>
      </c>
      <c r="L180" s="16">
        <v>7</v>
      </c>
      <c r="M180" s="16">
        <v>0</v>
      </c>
      <c r="N180" s="16" t="s">
        <v>24</v>
      </c>
      <c r="O180" s="17">
        <v>3</v>
      </c>
      <c r="P180" s="349"/>
      <c r="Q180" s="16"/>
      <c r="R180" s="16"/>
      <c r="S180" s="16"/>
      <c r="T180" s="17"/>
      <c r="U180" s="349"/>
      <c r="V180" s="16"/>
      <c r="W180" s="16"/>
      <c r="X180" s="16"/>
      <c r="Y180" s="17"/>
      <c r="Z180" s="349"/>
      <c r="AA180" s="16"/>
      <c r="AB180" s="17"/>
      <c r="AC180" s="217"/>
    </row>
    <row r="181" spans="1:29" ht="15.75" thickBot="1">
      <c r="A181" s="325"/>
      <c r="B181" s="350"/>
      <c r="C181" s="351"/>
      <c r="D181" s="388"/>
      <c r="E181" s="389"/>
      <c r="F181" s="352"/>
      <c r="G181" s="353"/>
      <c r="H181" s="353"/>
      <c r="I181" s="353"/>
      <c r="J181" s="354"/>
      <c r="K181" s="355"/>
      <c r="L181" s="356"/>
      <c r="M181" s="356"/>
      <c r="N181" s="356"/>
      <c r="O181" s="357"/>
      <c r="P181" s="355"/>
      <c r="Q181" s="356"/>
      <c r="R181" s="356"/>
      <c r="S181" s="356"/>
      <c r="T181" s="357"/>
      <c r="U181" s="355"/>
      <c r="V181" s="356"/>
      <c r="W181" s="356"/>
      <c r="X181" s="356"/>
      <c r="Y181" s="357"/>
      <c r="Z181" s="355"/>
      <c r="AA181" s="356"/>
      <c r="AB181" s="357"/>
      <c r="AC181" s="386"/>
    </row>
    <row r="182" spans="1:29" ht="15">
      <c r="A182" s="2"/>
      <c r="B182" s="42"/>
      <c r="C182" s="42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</row>
    <row r="183" spans="1:29" ht="15">
      <c r="A183" s="1"/>
      <c r="B183" s="2" t="s">
        <v>72</v>
      </c>
      <c r="C183" s="2"/>
      <c r="D183" s="1"/>
      <c r="E183" s="1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</row>
    <row r="184" spans="1:29" ht="15">
      <c r="A184" s="1"/>
      <c r="B184" s="2"/>
      <c r="C184" s="2" t="s">
        <v>32</v>
      </c>
      <c r="D184" s="1"/>
      <c r="E184" s="1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</row>
    <row r="185" spans="1:29" ht="15">
      <c r="A185" s="1"/>
      <c r="B185" s="2"/>
      <c r="C185" s="2" t="s">
        <v>33</v>
      </c>
      <c r="D185" s="1"/>
      <c r="E185" s="1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</row>
    <row r="186" spans="1:29" ht="15">
      <c r="A186" s="1"/>
      <c r="B186" s="2"/>
      <c r="C186" s="2" t="s">
        <v>25</v>
      </c>
      <c r="D186" s="1"/>
      <c r="E186" s="1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</row>
    <row r="187" spans="1:29" ht="15">
      <c r="A187" s="1"/>
      <c r="B187" s="2"/>
      <c r="C187" s="2" t="s">
        <v>73</v>
      </c>
      <c r="D187" s="1"/>
      <c r="E187" s="1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</row>
    <row r="188" spans="1:29" ht="15">
      <c r="A188" s="1"/>
      <c r="B188" s="2"/>
      <c r="C188" s="2" t="s">
        <v>34</v>
      </c>
      <c r="D188" s="1"/>
      <c r="E188" s="1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</row>
    <row r="191" spans="1:29" ht="15.75">
      <c r="A191" s="403" t="s">
        <v>269</v>
      </c>
      <c r="B191" s="404"/>
      <c r="C191" s="405"/>
      <c r="D191" s="406"/>
      <c r="E191" s="407"/>
      <c r="F191" s="407"/>
      <c r="G191" s="407"/>
      <c r="H191" s="407"/>
      <c r="I191" s="407"/>
      <c r="J191" s="406"/>
      <c r="K191" s="95" t="s">
        <v>155</v>
      </c>
      <c r="L191" s="407"/>
      <c r="M191" s="407"/>
      <c r="N191" s="407"/>
      <c r="O191" s="407"/>
      <c r="P191" s="407"/>
      <c r="Q191" s="406"/>
      <c r="R191" s="408"/>
      <c r="S191" s="408"/>
      <c r="T191" s="407"/>
      <c r="U191" s="409"/>
      <c r="V191" s="407"/>
      <c r="W191" s="408"/>
      <c r="X191" s="408"/>
      <c r="Y191" s="407"/>
      <c r="Z191" s="407"/>
      <c r="AA191" s="407"/>
      <c r="AB191" s="408"/>
      <c r="AC191" s="408"/>
    </row>
    <row r="192" spans="1:29" ht="12.75">
      <c r="A192" s="96" t="s">
        <v>107</v>
      </c>
      <c r="B192" s="410"/>
      <c r="C192" s="411"/>
      <c r="D192" s="410"/>
      <c r="E192" s="410"/>
      <c r="F192" s="410"/>
      <c r="G192" s="407"/>
      <c r="H192" s="407"/>
      <c r="I192" s="407"/>
      <c r="J192" s="406"/>
      <c r="K192" s="97" t="s">
        <v>185</v>
      </c>
      <c r="L192" s="407"/>
      <c r="M192" s="407"/>
      <c r="N192" s="407"/>
      <c r="O192" s="407"/>
      <c r="P192" s="407"/>
      <c r="Q192" s="406"/>
      <c r="R192" s="408"/>
      <c r="S192" s="408"/>
      <c r="T192" s="407"/>
      <c r="U192" s="409"/>
      <c r="V192" s="407"/>
      <c r="W192" s="408"/>
      <c r="X192" s="408"/>
      <c r="Y192" s="407"/>
      <c r="Z192" s="407"/>
      <c r="AA192" s="407"/>
      <c r="AB192" s="408"/>
      <c r="AC192" s="408"/>
    </row>
    <row r="193" spans="1:29" ht="13.5" thickBot="1">
      <c r="A193" s="98" t="s">
        <v>270</v>
      </c>
      <c r="B193" s="99"/>
      <c r="C193" s="99"/>
      <c r="D193" s="80"/>
      <c r="E193" s="80"/>
      <c r="F193" s="87"/>
      <c r="G193" s="87"/>
      <c r="H193" s="87"/>
      <c r="I193" s="87"/>
      <c r="J193" s="87"/>
      <c r="K193" s="97" t="s">
        <v>266</v>
      </c>
      <c r="L193" s="87"/>
      <c r="M193" s="87"/>
      <c r="N193" s="87"/>
      <c r="O193" s="87"/>
      <c r="P193" s="87"/>
      <c r="Q193" s="87"/>
      <c r="R193" s="412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100" t="s">
        <v>182</v>
      </c>
    </row>
    <row r="194" spans="1:29" ht="15">
      <c r="A194" s="236"/>
      <c r="B194" s="268"/>
      <c r="C194" s="269"/>
      <c r="D194" s="270"/>
      <c r="E194" s="271"/>
      <c r="F194" s="272" t="s">
        <v>2</v>
      </c>
      <c r="G194" s="273"/>
      <c r="H194" s="273"/>
      <c r="I194" s="273"/>
      <c r="J194" s="273"/>
      <c r="K194" s="273"/>
      <c r="L194" s="273"/>
      <c r="M194" s="273"/>
      <c r="N194" s="273"/>
      <c r="O194" s="273"/>
      <c r="P194" s="273"/>
      <c r="Q194" s="273"/>
      <c r="R194" s="273"/>
      <c r="S194" s="273"/>
      <c r="T194" s="273"/>
      <c r="U194" s="273"/>
      <c r="V194" s="273"/>
      <c r="W194" s="273"/>
      <c r="X194" s="273"/>
      <c r="Y194" s="274"/>
      <c r="Z194" s="236"/>
      <c r="AA194" s="237"/>
      <c r="AB194" s="238"/>
      <c r="AC194" s="275"/>
    </row>
    <row r="195" spans="1:29" ht="15">
      <c r="A195" s="255" t="s">
        <v>159</v>
      </c>
      <c r="B195" s="276" t="s">
        <v>14</v>
      </c>
      <c r="C195" s="277" t="s">
        <v>15</v>
      </c>
      <c r="D195" s="278" t="s">
        <v>0</v>
      </c>
      <c r="E195" s="279" t="s">
        <v>1</v>
      </c>
      <c r="F195" s="280" t="s">
        <v>7</v>
      </c>
      <c r="G195" s="281"/>
      <c r="H195" s="281"/>
      <c r="I195" s="281"/>
      <c r="J195" s="282"/>
      <c r="K195" s="283" t="s">
        <v>8</v>
      </c>
      <c r="L195" s="281"/>
      <c r="M195" s="281"/>
      <c r="N195" s="281"/>
      <c r="O195" s="284"/>
      <c r="P195" s="280" t="s">
        <v>9</v>
      </c>
      <c r="Q195" s="281"/>
      <c r="R195" s="281"/>
      <c r="S195" s="281"/>
      <c r="T195" s="282"/>
      <c r="U195" s="283" t="s">
        <v>10</v>
      </c>
      <c r="V195" s="281"/>
      <c r="W195" s="281"/>
      <c r="X195" s="281"/>
      <c r="Y195" s="285"/>
      <c r="Z195" s="239"/>
      <c r="AA195" s="286" t="s">
        <v>16</v>
      </c>
      <c r="AB195" s="240"/>
      <c r="AC195" s="287" t="s">
        <v>16</v>
      </c>
    </row>
    <row r="196" spans="1:29" ht="15.75" thickBot="1">
      <c r="A196" s="256"/>
      <c r="B196" s="288"/>
      <c r="C196" s="289"/>
      <c r="D196" s="290"/>
      <c r="E196" s="291"/>
      <c r="F196" s="292" t="s">
        <v>17</v>
      </c>
      <c r="G196" s="293" t="s">
        <v>3</v>
      </c>
      <c r="H196" s="293" t="s">
        <v>4</v>
      </c>
      <c r="I196" s="294" t="s">
        <v>5</v>
      </c>
      <c r="J196" s="295" t="s">
        <v>18</v>
      </c>
      <c r="K196" s="79" t="s">
        <v>17</v>
      </c>
      <c r="L196" s="293" t="s">
        <v>3</v>
      </c>
      <c r="M196" s="293" t="s">
        <v>4</v>
      </c>
      <c r="N196" s="294" t="s">
        <v>5</v>
      </c>
      <c r="O196" s="296" t="s">
        <v>18</v>
      </c>
      <c r="P196" s="292" t="s">
        <v>17</v>
      </c>
      <c r="Q196" s="293" t="s">
        <v>3</v>
      </c>
      <c r="R196" s="293" t="s">
        <v>4</v>
      </c>
      <c r="S196" s="294" t="s">
        <v>5</v>
      </c>
      <c r="T196" s="295" t="s">
        <v>18</v>
      </c>
      <c r="U196" s="79" t="s">
        <v>17</v>
      </c>
      <c r="V196" s="293" t="s">
        <v>3</v>
      </c>
      <c r="W196" s="293" t="s">
        <v>4</v>
      </c>
      <c r="X196" s="294" t="s">
        <v>5</v>
      </c>
      <c r="Y196" s="297" t="s">
        <v>18</v>
      </c>
      <c r="Z196" s="241"/>
      <c r="AA196" s="242"/>
      <c r="AB196" s="243"/>
      <c r="AC196" s="298"/>
    </row>
    <row r="197" spans="1:29" ht="15.75" thickBot="1">
      <c r="A197" s="449" t="s">
        <v>108</v>
      </c>
      <c r="B197" s="450"/>
      <c r="C197" s="451"/>
      <c r="D197" s="452">
        <v>382</v>
      </c>
      <c r="E197" s="452">
        <v>100</v>
      </c>
      <c r="F197" s="452">
        <v>42</v>
      </c>
      <c r="G197" s="452">
        <v>32</v>
      </c>
      <c r="H197" s="452">
        <v>4</v>
      </c>
      <c r="I197" s="452">
        <v>0</v>
      </c>
      <c r="J197" s="452">
        <v>22</v>
      </c>
      <c r="K197" s="452">
        <v>44</v>
      </c>
      <c r="L197" s="452">
        <v>25</v>
      </c>
      <c r="M197" s="452">
        <v>27</v>
      </c>
      <c r="N197" s="452">
        <v>0</v>
      </c>
      <c r="O197" s="452">
        <v>24</v>
      </c>
      <c r="P197" s="452">
        <v>70</v>
      </c>
      <c r="Q197" s="452">
        <v>16</v>
      </c>
      <c r="R197" s="452">
        <v>32</v>
      </c>
      <c r="S197" s="452">
        <v>0</v>
      </c>
      <c r="T197" s="452">
        <v>31</v>
      </c>
      <c r="U197" s="452">
        <v>47</v>
      </c>
      <c r="V197" s="452">
        <v>8</v>
      </c>
      <c r="W197" s="452">
        <v>35</v>
      </c>
      <c r="X197" s="452">
        <v>0</v>
      </c>
      <c r="Y197" s="452">
        <v>23</v>
      </c>
      <c r="Z197" s="3"/>
      <c r="AA197" s="5"/>
      <c r="AB197" s="6"/>
      <c r="AC197" s="453"/>
    </row>
    <row r="198" spans="1:29" ht="15">
      <c r="A198" s="454" t="s">
        <v>7</v>
      </c>
      <c r="B198" s="430" t="s">
        <v>262</v>
      </c>
      <c r="C198" s="455" t="s">
        <v>192</v>
      </c>
      <c r="D198" s="8">
        <v>16</v>
      </c>
      <c r="E198" s="10">
        <v>5</v>
      </c>
      <c r="F198" s="454"/>
      <c r="G198" s="456"/>
      <c r="H198" s="456"/>
      <c r="I198" s="456"/>
      <c r="J198" s="457"/>
      <c r="K198" s="458"/>
      <c r="L198" s="456"/>
      <c r="M198" s="456"/>
      <c r="N198" s="456"/>
      <c r="O198" s="459"/>
      <c r="P198" s="454"/>
      <c r="Q198" s="456"/>
      <c r="R198" s="456"/>
      <c r="S198" s="456"/>
      <c r="T198" s="457"/>
      <c r="U198" s="458">
        <v>8</v>
      </c>
      <c r="V198" s="456">
        <v>8</v>
      </c>
      <c r="W198" s="456">
        <v>0</v>
      </c>
      <c r="X198" s="456" t="s">
        <v>24</v>
      </c>
      <c r="Y198" s="459">
        <v>5</v>
      </c>
      <c r="Z198" s="227"/>
      <c r="AA198" s="228"/>
      <c r="AB198" s="229"/>
      <c r="AC198" s="460"/>
    </row>
    <row r="199" spans="1:29" ht="15">
      <c r="A199" s="461" t="s">
        <v>8</v>
      </c>
      <c r="B199" s="462" t="s">
        <v>194</v>
      </c>
      <c r="C199" s="463" t="s">
        <v>193</v>
      </c>
      <c r="D199" s="8">
        <v>16</v>
      </c>
      <c r="E199" s="10">
        <v>5</v>
      </c>
      <c r="F199" s="461"/>
      <c r="G199" s="464"/>
      <c r="H199" s="464"/>
      <c r="I199" s="464"/>
      <c r="J199" s="465"/>
      <c r="K199" s="466"/>
      <c r="L199" s="464"/>
      <c r="M199" s="464"/>
      <c r="N199" s="464"/>
      <c r="O199" s="467"/>
      <c r="P199" s="461">
        <v>8</v>
      </c>
      <c r="Q199" s="464">
        <v>8</v>
      </c>
      <c r="R199" s="464">
        <v>0</v>
      </c>
      <c r="S199" s="464" t="s">
        <v>24</v>
      </c>
      <c r="T199" s="465">
        <v>5</v>
      </c>
      <c r="U199" s="466"/>
      <c r="V199" s="464"/>
      <c r="W199" s="464"/>
      <c r="X199" s="464"/>
      <c r="Y199" s="467"/>
      <c r="Z199" s="13"/>
      <c r="AA199" s="349"/>
      <c r="AB199" s="17"/>
      <c r="AC199" s="468"/>
    </row>
    <row r="200" spans="1:29" ht="15">
      <c r="A200" s="461" t="s">
        <v>9</v>
      </c>
      <c r="B200" s="469" t="s">
        <v>227</v>
      </c>
      <c r="C200" s="470" t="s">
        <v>206</v>
      </c>
      <c r="D200" s="8">
        <v>20</v>
      </c>
      <c r="E200" s="10">
        <v>5</v>
      </c>
      <c r="F200" s="471">
        <v>10</v>
      </c>
      <c r="G200" s="472">
        <v>10</v>
      </c>
      <c r="H200" s="472">
        <v>0</v>
      </c>
      <c r="I200" s="472" t="s">
        <v>19</v>
      </c>
      <c r="J200" s="473">
        <v>5</v>
      </c>
      <c r="K200" s="474"/>
      <c r="L200" s="472"/>
      <c r="M200" s="472"/>
      <c r="N200" s="472"/>
      <c r="O200" s="475"/>
      <c r="P200" s="471"/>
      <c r="Q200" s="472"/>
      <c r="R200" s="472"/>
      <c r="S200" s="472"/>
      <c r="T200" s="473"/>
      <c r="U200" s="474"/>
      <c r="V200" s="472"/>
      <c r="W200" s="472"/>
      <c r="X200" s="472"/>
      <c r="Y200" s="475"/>
      <c r="Z200" s="13"/>
      <c r="AA200" s="349"/>
      <c r="AB200" s="17"/>
      <c r="AC200" s="476"/>
    </row>
    <row r="201" spans="1:29" ht="15">
      <c r="A201" s="461" t="s">
        <v>10</v>
      </c>
      <c r="B201" s="469" t="s">
        <v>228</v>
      </c>
      <c r="C201" s="470" t="s">
        <v>207</v>
      </c>
      <c r="D201" s="8">
        <v>20</v>
      </c>
      <c r="E201" s="10">
        <v>5</v>
      </c>
      <c r="F201" s="471"/>
      <c r="G201" s="472"/>
      <c r="H201" s="472"/>
      <c r="I201" s="472"/>
      <c r="J201" s="473"/>
      <c r="K201" s="474">
        <v>10</v>
      </c>
      <c r="L201" s="472">
        <v>10</v>
      </c>
      <c r="M201" s="472">
        <v>0</v>
      </c>
      <c r="N201" s="472" t="s">
        <v>19</v>
      </c>
      <c r="O201" s="475">
        <v>5</v>
      </c>
      <c r="P201" s="471"/>
      <c r="Q201" s="472"/>
      <c r="R201" s="472"/>
      <c r="S201" s="472"/>
      <c r="T201" s="473"/>
      <c r="U201" s="474"/>
      <c r="V201" s="472"/>
      <c r="W201" s="472"/>
      <c r="X201" s="472"/>
      <c r="Y201" s="475"/>
      <c r="Z201" s="13">
        <v>3</v>
      </c>
      <c r="AA201" s="349"/>
      <c r="AB201" s="17"/>
      <c r="AC201" s="476" t="s">
        <v>211</v>
      </c>
    </row>
    <row r="202" spans="1:29" ht="15">
      <c r="A202" s="461" t="s">
        <v>11</v>
      </c>
      <c r="B202" s="469" t="s">
        <v>229</v>
      </c>
      <c r="C202" s="470" t="s">
        <v>208</v>
      </c>
      <c r="D202" s="8">
        <v>16</v>
      </c>
      <c r="E202" s="10">
        <v>6</v>
      </c>
      <c r="F202" s="471"/>
      <c r="G202" s="472"/>
      <c r="H202" s="472"/>
      <c r="I202" s="472"/>
      <c r="J202" s="473"/>
      <c r="K202" s="474"/>
      <c r="L202" s="472"/>
      <c r="M202" s="472"/>
      <c r="N202" s="472"/>
      <c r="O202" s="475"/>
      <c r="P202" s="471">
        <v>8</v>
      </c>
      <c r="Q202" s="472">
        <v>8</v>
      </c>
      <c r="R202" s="472">
        <v>0</v>
      </c>
      <c r="S202" s="472" t="s">
        <v>19</v>
      </c>
      <c r="T202" s="473">
        <v>6</v>
      </c>
      <c r="U202" s="474"/>
      <c r="V202" s="472"/>
      <c r="W202" s="472"/>
      <c r="X202" s="472"/>
      <c r="Y202" s="475"/>
      <c r="Z202" s="13" t="s">
        <v>260</v>
      </c>
      <c r="AA202" s="349"/>
      <c r="AB202" s="17"/>
      <c r="AC202" s="476" t="s">
        <v>212</v>
      </c>
    </row>
    <row r="203" spans="1:29" ht="15">
      <c r="A203" s="461" t="s">
        <v>12</v>
      </c>
      <c r="B203" s="469" t="s">
        <v>230</v>
      </c>
      <c r="C203" s="470" t="s">
        <v>220</v>
      </c>
      <c r="D203" s="8">
        <v>8</v>
      </c>
      <c r="E203" s="10">
        <v>3</v>
      </c>
      <c r="F203" s="471">
        <v>4</v>
      </c>
      <c r="G203" s="472">
        <v>0</v>
      </c>
      <c r="H203" s="472">
        <v>4</v>
      </c>
      <c r="I203" s="472" t="s">
        <v>24</v>
      </c>
      <c r="J203" s="473">
        <v>3</v>
      </c>
      <c r="K203" s="474"/>
      <c r="L203" s="472"/>
      <c r="M203" s="472"/>
      <c r="N203" s="472"/>
      <c r="O203" s="475"/>
      <c r="P203" s="471"/>
      <c r="Q203" s="472"/>
      <c r="R203" s="472"/>
      <c r="S203" s="472"/>
      <c r="T203" s="473"/>
      <c r="U203" s="474"/>
      <c r="V203" s="472"/>
      <c r="W203" s="472"/>
      <c r="X203" s="472"/>
      <c r="Y203" s="475"/>
      <c r="Z203" s="13"/>
      <c r="AA203" s="349"/>
      <c r="AB203" s="17"/>
      <c r="AC203" s="476"/>
    </row>
    <row r="204" spans="1:29" ht="15">
      <c r="A204" s="461" t="s">
        <v>13</v>
      </c>
      <c r="B204" s="469" t="s">
        <v>231</v>
      </c>
      <c r="C204" s="470" t="s">
        <v>209</v>
      </c>
      <c r="D204" s="8">
        <v>10</v>
      </c>
      <c r="E204" s="10">
        <v>3</v>
      </c>
      <c r="F204" s="471"/>
      <c r="G204" s="472"/>
      <c r="H204" s="472"/>
      <c r="I204" s="472"/>
      <c r="J204" s="473"/>
      <c r="K204" s="474">
        <v>5</v>
      </c>
      <c r="L204" s="472">
        <v>5</v>
      </c>
      <c r="M204" s="472">
        <v>0</v>
      </c>
      <c r="N204" s="472" t="s">
        <v>19</v>
      </c>
      <c r="O204" s="475">
        <v>3</v>
      </c>
      <c r="P204" s="471"/>
      <c r="Q204" s="472"/>
      <c r="R204" s="472"/>
      <c r="S204" s="472"/>
      <c r="T204" s="473"/>
      <c r="U204" s="474"/>
      <c r="V204" s="472"/>
      <c r="W204" s="472"/>
      <c r="X204" s="472"/>
      <c r="Y204" s="475"/>
      <c r="Z204" s="13" t="s">
        <v>12</v>
      </c>
      <c r="AA204" s="349"/>
      <c r="AB204" s="17"/>
      <c r="AC204" s="476" t="s">
        <v>250</v>
      </c>
    </row>
    <row r="205" spans="1:29" ht="15">
      <c r="A205" s="461" t="s">
        <v>46</v>
      </c>
      <c r="B205" s="469" t="s">
        <v>232</v>
      </c>
      <c r="C205" s="470" t="s">
        <v>210</v>
      </c>
      <c r="D205" s="8">
        <v>14</v>
      </c>
      <c r="E205" s="10">
        <v>4</v>
      </c>
      <c r="F205" s="471">
        <v>14</v>
      </c>
      <c r="G205" s="472">
        <v>0</v>
      </c>
      <c r="H205" s="472">
        <v>0</v>
      </c>
      <c r="I205" s="472" t="s">
        <v>24</v>
      </c>
      <c r="J205" s="473">
        <v>4</v>
      </c>
      <c r="K205" s="474"/>
      <c r="L205" s="472"/>
      <c r="M205" s="472"/>
      <c r="N205" s="472"/>
      <c r="O205" s="475"/>
      <c r="P205" s="471"/>
      <c r="Q205" s="472"/>
      <c r="R205" s="472"/>
      <c r="S205" s="472"/>
      <c r="T205" s="473"/>
      <c r="U205" s="474"/>
      <c r="V205" s="472"/>
      <c r="W205" s="472"/>
      <c r="X205" s="472"/>
      <c r="Y205" s="475"/>
      <c r="Z205" s="13"/>
      <c r="AA205" s="349"/>
      <c r="AB205" s="17"/>
      <c r="AC205" s="476"/>
    </row>
    <row r="206" spans="1:29" ht="15">
      <c r="A206" s="461" t="s">
        <v>47</v>
      </c>
      <c r="B206" s="477" t="s">
        <v>259</v>
      </c>
      <c r="C206" s="478" t="s">
        <v>221</v>
      </c>
      <c r="D206" s="8">
        <v>18</v>
      </c>
      <c r="E206" s="10">
        <v>4</v>
      </c>
      <c r="F206" s="471"/>
      <c r="G206" s="472"/>
      <c r="H206" s="472"/>
      <c r="I206" s="472"/>
      <c r="J206" s="473"/>
      <c r="K206" s="474">
        <v>0</v>
      </c>
      <c r="L206" s="472">
        <v>10</v>
      </c>
      <c r="M206" s="472">
        <v>8</v>
      </c>
      <c r="N206" s="472" t="s">
        <v>24</v>
      </c>
      <c r="O206" s="475">
        <v>4</v>
      </c>
      <c r="P206" s="471"/>
      <c r="Q206" s="472"/>
      <c r="R206" s="472"/>
      <c r="S206" s="472"/>
      <c r="T206" s="473"/>
      <c r="U206" s="474"/>
      <c r="V206" s="472"/>
      <c r="W206" s="472"/>
      <c r="X206" s="472"/>
      <c r="Y206" s="475"/>
      <c r="Z206" s="13"/>
      <c r="AA206" s="349"/>
      <c r="AB206" s="17"/>
      <c r="AC206" s="476"/>
    </row>
    <row r="207" spans="1:29" ht="15">
      <c r="A207" s="461" t="s">
        <v>48</v>
      </c>
      <c r="B207" s="477" t="s">
        <v>233</v>
      </c>
      <c r="C207" s="479" t="s">
        <v>197</v>
      </c>
      <c r="D207" s="8">
        <v>18</v>
      </c>
      <c r="E207" s="10">
        <v>4</v>
      </c>
      <c r="F207" s="471"/>
      <c r="G207" s="472"/>
      <c r="H207" s="472"/>
      <c r="I207" s="472"/>
      <c r="J207" s="473"/>
      <c r="K207" s="474"/>
      <c r="L207" s="472"/>
      <c r="M207" s="472"/>
      <c r="N207" s="472"/>
      <c r="O207" s="475"/>
      <c r="P207" s="471">
        <v>10</v>
      </c>
      <c r="Q207" s="472">
        <v>0</v>
      </c>
      <c r="R207" s="472">
        <v>8</v>
      </c>
      <c r="S207" s="472" t="s">
        <v>24</v>
      </c>
      <c r="T207" s="473">
        <v>4</v>
      </c>
      <c r="U207" s="474"/>
      <c r="V207" s="472"/>
      <c r="W207" s="472"/>
      <c r="X207" s="472"/>
      <c r="Y207" s="475"/>
      <c r="Z207" s="13" t="s">
        <v>252</v>
      </c>
      <c r="AA207" s="349" t="s">
        <v>47</v>
      </c>
      <c r="AB207" s="17"/>
      <c r="AC207" s="476" t="s">
        <v>255</v>
      </c>
    </row>
    <row r="208" spans="1:29" ht="15">
      <c r="A208" s="461" t="s">
        <v>49</v>
      </c>
      <c r="B208" s="477" t="s">
        <v>234</v>
      </c>
      <c r="C208" s="479" t="s">
        <v>198</v>
      </c>
      <c r="D208" s="8">
        <v>20</v>
      </c>
      <c r="E208" s="10">
        <v>4</v>
      </c>
      <c r="F208" s="471"/>
      <c r="G208" s="472"/>
      <c r="H208" s="472"/>
      <c r="I208" s="472"/>
      <c r="J208" s="473"/>
      <c r="K208" s="474"/>
      <c r="L208" s="472"/>
      <c r="M208" s="472"/>
      <c r="N208" s="472"/>
      <c r="O208" s="475"/>
      <c r="P208" s="471"/>
      <c r="Q208" s="472"/>
      <c r="R208" s="472"/>
      <c r="S208" s="472"/>
      <c r="T208" s="473"/>
      <c r="U208" s="474">
        <v>10</v>
      </c>
      <c r="V208" s="472">
        <v>0</v>
      </c>
      <c r="W208" s="472">
        <v>10</v>
      </c>
      <c r="X208" s="472" t="s">
        <v>19</v>
      </c>
      <c r="Y208" s="475">
        <v>4</v>
      </c>
      <c r="Z208" s="13" t="s">
        <v>48</v>
      </c>
      <c r="AA208" s="349"/>
      <c r="AB208" s="17"/>
      <c r="AC208" s="476" t="s">
        <v>218</v>
      </c>
    </row>
    <row r="209" spans="1:29" ht="15">
      <c r="A209" s="461" t="s">
        <v>50</v>
      </c>
      <c r="B209" s="477" t="s">
        <v>235</v>
      </c>
      <c r="C209" s="479" t="s">
        <v>222</v>
      </c>
      <c r="D209" s="8">
        <v>10</v>
      </c>
      <c r="E209" s="10">
        <v>3</v>
      </c>
      <c r="F209" s="471">
        <v>0</v>
      </c>
      <c r="G209" s="472">
        <v>10</v>
      </c>
      <c r="H209" s="472">
        <v>0</v>
      </c>
      <c r="I209" s="472" t="s">
        <v>24</v>
      </c>
      <c r="J209" s="473">
        <v>3</v>
      </c>
      <c r="K209" s="474"/>
      <c r="L209" s="472"/>
      <c r="M209" s="472"/>
      <c r="N209" s="472"/>
      <c r="O209" s="475"/>
      <c r="P209" s="471"/>
      <c r="Q209" s="472"/>
      <c r="R209" s="472"/>
      <c r="S209" s="472"/>
      <c r="T209" s="473"/>
      <c r="U209" s="474"/>
      <c r="V209" s="472"/>
      <c r="W209" s="472"/>
      <c r="X209" s="472"/>
      <c r="Y209" s="475"/>
      <c r="Z209" s="13"/>
      <c r="AA209" s="349"/>
      <c r="AB209" s="17"/>
      <c r="AC209" s="476"/>
    </row>
    <row r="210" spans="1:29" ht="15">
      <c r="A210" s="461" t="s">
        <v>51</v>
      </c>
      <c r="B210" s="477" t="s">
        <v>263</v>
      </c>
      <c r="C210" s="479" t="s">
        <v>264</v>
      </c>
      <c r="D210" s="8">
        <v>14</v>
      </c>
      <c r="E210" s="10">
        <v>4</v>
      </c>
      <c r="F210" s="471"/>
      <c r="G210" s="472"/>
      <c r="H210" s="472"/>
      <c r="I210" s="472"/>
      <c r="J210" s="473"/>
      <c r="K210" s="474"/>
      <c r="L210" s="472"/>
      <c r="M210" s="472"/>
      <c r="N210" s="472"/>
      <c r="O210" s="475"/>
      <c r="P210" s="471">
        <v>10</v>
      </c>
      <c r="Q210" s="472">
        <v>0</v>
      </c>
      <c r="R210" s="472">
        <v>4</v>
      </c>
      <c r="S210" s="472" t="s">
        <v>19</v>
      </c>
      <c r="T210" s="473">
        <v>4</v>
      </c>
      <c r="U210" s="474"/>
      <c r="V210" s="472"/>
      <c r="W210" s="472"/>
      <c r="X210" s="472"/>
      <c r="Y210" s="475"/>
      <c r="Z210" s="13"/>
      <c r="AA210" s="349"/>
      <c r="AB210" s="17"/>
      <c r="AC210" s="476"/>
    </row>
    <row r="211" spans="1:29" ht="15">
      <c r="A211" s="461" t="s">
        <v>52</v>
      </c>
      <c r="B211" s="477" t="s">
        <v>236</v>
      </c>
      <c r="C211" s="479" t="s">
        <v>199</v>
      </c>
      <c r="D211" s="8">
        <v>10</v>
      </c>
      <c r="E211" s="10">
        <v>3</v>
      </c>
      <c r="F211" s="471"/>
      <c r="G211" s="472"/>
      <c r="H211" s="472"/>
      <c r="I211" s="472"/>
      <c r="J211" s="473"/>
      <c r="K211" s="474">
        <v>5</v>
      </c>
      <c r="L211" s="472">
        <v>0</v>
      </c>
      <c r="M211" s="472">
        <v>5</v>
      </c>
      <c r="N211" s="472" t="s">
        <v>24</v>
      </c>
      <c r="O211" s="475">
        <v>3</v>
      </c>
      <c r="P211" s="471"/>
      <c r="Q211" s="472"/>
      <c r="R211" s="472"/>
      <c r="S211" s="472"/>
      <c r="T211" s="473"/>
      <c r="U211" s="474"/>
      <c r="V211" s="472"/>
      <c r="W211" s="472"/>
      <c r="X211" s="472"/>
      <c r="Y211" s="475"/>
      <c r="Z211" s="13" t="s">
        <v>253</v>
      </c>
      <c r="AA211" s="349"/>
      <c r="AB211" s="17"/>
      <c r="AC211" s="476" t="s">
        <v>251</v>
      </c>
    </row>
    <row r="212" spans="1:29" ht="15">
      <c r="A212" s="461" t="s">
        <v>53</v>
      </c>
      <c r="B212" s="477" t="s">
        <v>237</v>
      </c>
      <c r="C212" s="479" t="s">
        <v>200</v>
      </c>
      <c r="D212" s="8">
        <v>10</v>
      </c>
      <c r="E212" s="10">
        <v>3</v>
      </c>
      <c r="F212" s="471"/>
      <c r="G212" s="472"/>
      <c r="H212" s="472"/>
      <c r="I212" s="472"/>
      <c r="J212" s="473"/>
      <c r="K212" s="474"/>
      <c r="L212" s="472"/>
      <c r="M212" s="472"/>
      <c r="N212" s="472"/>
      <c r="O212" s="475"/>
      <c r="P212" s="471"/>
      <c r="Q212" s="472"/>
      <c r="R212" s="472"/>
      <c r="S212" s="472"/>
      <c r="T212" s="473"/>
      <c r="U212" s="474">
        <v>5</v>
      </c>
      <c r="V212" s="472">
        <v>0</v>
      </c>
      <c r="W212" s="472">
        <v>5</v>
      </c>
      <c r="X212" s="472" t="s">
        <v>24</v>
      </c>
      <c r="Y212" s="475">
        <v>3</v>
      </c>
      <c r="Z212" s="13"/>
      <c r="AA212" s="349"/>
      <c r="AB212" s="17"/>
      <c r="AC212" s="476"/>
    </row>
    <row r="213" spans="1:29" ht="15">
      <c r="A213" s="461" t="s">
        <v>54</v>
      </c>
      <c r="B213" s="477" t="s">
        <v>238</v>
      </c>
      <c r="C213" s="479" t="s">
        <v>201</v>
      </c>
      <c r="D213" s="8">
        <v>10</v>
      </c>
      <c r="E213" s="10">
        <v>3</v>
      </c>
      <c r="F213" s="471"/>
      <c r="G213" s="472"/>
      <c r="H213" s="472"/>
      <c r="I213" s="472"/>
      <c r="J213" s="473"/>
      <c r="K213" s="474"/>
      <c r="L213" s="472"/>
      <c r="M213" s="472"/>
      <c r="N213" s="472"/>
      <c r="O213" s="475"/>
      <c r="P213" s="471"/>
      <c r="Q213" s="472"/>
      <c r="R213" s="472"/>
      <c r="S213" s="472"/>
      <c r="T213" s="473"/>
      <c r="U213" s="474">
        <v>10</v>
      </c>
      <c r="V213" s="472">
        <v>0</v>
      </c>
      <c r="W213" s="472">
        <v>0</v>
      </c>
      <c r="X213" s="472" t="s">
        <v>24</v>
      </c>
      <c r="Y213" s="475">
        <v>3</v>
      </c>
      <c r="Z213" s="13"/>
      <c r="AA213" s="349"/>
      <c r="AB213" s="17"/>
      <c r="AC213" s="476"/>
    </row>
    <row r="214" spans="1:29" ht="15">
      <c r="A214" s="461" t="s">
        <v>55</v>
      </c>
      <c r="B214" s="477" t="s">
        <v>239</v>
      </c>
      <c r="C214" s="479" t="s">
        <v>248</v>
      </c>
      <c r="D214" s="8">
        <v>24</v>
      </c>
      <c r="E214" s="10">
        <v>5</v>
      </c>
      <c r="F214" s="471"/>
      <c r="G214" s="472"/>
      <c r="H214" s="472"/>
      <c r="I214" s="472"/>
      <c r="J214" s="473"/>
      <c r="K214" s="474">
        <v>14</v>
      </c>
      <c r="L214" s="472">
        <v>0</v>
      </c>
      <c r="M214" s="472">
        <v>10</v>
      </c>
      <c r="N214" s="472" t="s">
        <v>24</v>
      </c>
      <c r="O214" s="475">
        <v>5</v>
      </c>
      <c r="P214" s="471"/>
      <c r="Q214" s="472"/>
      <c r="R214" s="472"/>
      <c r="S214" s="472"/>
      <c r="T214" s="473"/>
      <c r="U214" s="474"/>
      <c r="V214" s="472"/>
      <c r="W214" s="472"/>
      <c r="X214" s="472"/>
      <c r="Y214" s="475"/>
      <c r="Z214" s="13"/>
      <c r="AA214" s="349"/>
      <c r="AB214" s="17"/>
      <c r="AC214" s="476"/>
    </row>
    <row r="215" spans="1:29" ht="15">
      <c r="A215" s="461" t="s">
        <v>56</v>
      </c>
      <c r="B215" s="477" t="s">
        <v>240</v>
      </c>
      <c r="C215" s="479" t="s">
        <v>203</v>
      </c>
      <c r="D215" s="8">
        <v>22</v>
      </c>
      <c r="E215" s="10">
        <v>5</v>
      </c>
      <c r="F215" s="471"/>
      <c r="G215" s="472"/>
      <c r="H215" s="472"/>
      <c r="I215" s="472"/>
      <c r="J215" s="473"/>
      <c r="K215" s="474"/>
      <c r="L215" s="472"/>
      <c r="M215" s="472"/>
      <c r="N215" s="472"/>
      <c r="O215" s="475"/>
      <c r="P215" s="471">
        <v>14</v>
      </c>
      <c r="Q215" s="472">
        <v>0</v>
      </c>
      <c r="R215" s="472">
        <v>8</v>
      </c>
      <c r="S215" s="472" t="s">
        <v>24</v>
      </c>
      <c r="T215" s="473">
        <v>5</v>
      </c>
      <c r="U215" s="474"/>
      <c r="V215" s="472"/>
      <c r="W215" s="472"/>
      <c r="X215" s="472"/>
      <c r="Y215" s="475"/>
      <c r="Z215" s="13" t="s">
        <v>55</v>
      </c>
      <c r="AA215" s="349"/>
      <c r="AB215" s="17"/>
      <c r="AC215" s="476" t="s">
        <v>202</v>
      </c>
    </row>
    <row r="216" spans="1:29" ht="15">
      <c r="A216" s="461" t="s">
        <v>57</v>
      </c>
      <c r="B216" s="477" t="s">
        <v>241</v>
      </c>
      <c r="C216" s="479" t="s">
        <v>204</v>
      </c>
      <c r="D216" s="8">
        <v>18</v>
      </c>
      <c r="E216" s="10">
        <v>5</v>
      </c>
      <c r="F216" s="471">
        <v>10</v>
      </c>
      <c r="G216" s="472">
        <v>8</v>
      </c>
      <c r="H216" s="472">
        <v>0</v>
      </c>
      <c r="I216" s="472" t="s">
        <v>19</v>
      </c>
      <c r="J216" s="473">
        <v>5</v>
      </c>
      <c r="K216" s="474"/>
      <c r="L216" s="472"/>
      <c r="M216" s="472"/>
      <c r="N216" s="472"/>
      <c r="O216" s="475"/>
      <c r="P216" s="471"/>
      <c r="Q216" s="472"/>
      <c r="R216" s="472"/>
      <c r="S216" s="472"/>
      <c r="T216" s="473"/>
      <c r="U216" s="474"/>
      <c r="V216" s="472"/>
      <c r="W216" s="472"/>
      <c r="X216" s="472"/>
      <c r="Y216" s="475"/>
      <c r="Z216" s="13"/>
      <c r="AA216" s="349"/>
      <c r="AB216" s="17"/>
      <c r="AC216" s="476"/>
    </row>
    <row r="217" spans="1:29" ht="15">
      <c r="A217" s="461" t="s">
        <v>58</v>
      </c>
      <c r="B217" s="477" t="s">
        <v>242</v>
      </c>
      <c r="C217" s="479" t="s">
        <v>205</v>
      </c>
      <c r="D217" s="8">
        <v>8</v>
      </c>
      <c r="E217" s="10">
        <v>2</v>
      </c>
      <c r="F217" s="471">
        <v>4</v>
      </c>
      <c r="G217" s="472">
        <v>4</v>
      </c>
      <c r="H217" s="472">
        <v>0</v>
      </c>
      <c r="I217" s="472" t="s">
        <v>24</v>
      </c>
      <c r="J217" s="473">
        <v>2</v>
      </c>
      <c r="K217" s="474"/>
      <c r="L217" s="472"/>
      <c r="M217" s="472"/>
      <c r="N217" s="472"/>
      <c r="O217" s="475"/>
      <c r="P217" s="471"/>
      <c r="Q217" s="472"/>
      <c r="R217" s="472"/>
      <c r="S217" s="472"/>
      <c r="T217" s="473"/>
      <c r="U217" s="474"/>
      <c r="V217" s="472"/>
      <c r="W217" s="472"/>
      <c r="X217" s="472"/>
      <c r="Y217" s="475"/>
      <c r="Z217" s="13"/>
      <c r="AA217" s="349"/>
      <c r="AB217" s="17"/>
      <c r="AC217" s="476"/>
    </row>
    <row r="218" spans="1:29" ht="15">
      <c r="A218" s="461" t="s">
        <v>59</v>
      </c>
      <c r="B218" s="477" t="s">
        <v>243</v>
      </c>
      <c r="C218" s="479" t="s">
        <v>213</v>
      </c>
      <c r="D218" s="8">
        <v>14</v>
      </c>
      <c r="E218" s="10">
        <v>3</v>
      </c>
      <c r="F218" s="471"/>
      <c r="G218" s="472"/>
      <c r="H218" s="472"/>
      <c r="I218" s="472"/>
      <c r="J218" s="473"/>
      <c r="K218" s="474"/>
      <c r="L218" s="472"/>
      <c r="M218" s="472"/>
      <c r="N218" s="472"/>
      <c r="O218" s="475"/>
      <c r="P218" s="471">
        <v>10</v>
      </c>
      <c r="Q218" s="472">
        <v>0</v>
      </c>
      <c r="R218" s="472">
        <v>4</v>
      </c>
      <c r="S218" s="472" t="s">
        <v>24</v>
      </c>
      <c r="T218" s="473">
        <v>3</v>
      </c>
      <c r="U218" s="474"/>
      <c r="V218" s="472"/>
      <c r="W218" s="472"/>
      <c r="X218" s="472"/>
      <c r="Y218" s="475"/>
      <c r="Z218" s="13" t="s">
        <v>61</v>
      </c>
      <c r="AA218" s="349"/>
      <c r="AB218" s="17"/>
      <c r="AC218" s="476" t="s">
        <v>214</v>
      </c>
    </row>
    <row r="219" spans="1:29" ht="15">
      <c r="A219" s="461" t="s">
        <v>60</v>
      </c>
      <c r="B219" s="477" t="s">
        <v>244</v>
      </c>
      <c r="C219" s="479" t="s">
        <v>215</v>
      </c>
      <c r="D219" s="8">
        <v>14</v>
      </c>
      <c r="E219" s="10">
        <v>4</v>
      </c>
      <c r="F219" s="471"/>
      <c r="G219" s="472"/>
      <c r="H219" s="472"/>
      <c r="I219" s="472"/>
      <c r="J219" s="473"/>
      <c r="K219" s="474"/>
      <c r="L219" s="472"/>
      <c r="M219" s="472"/>
      <c r="N219" s="472"/>
      <c r="O219" s="475"/>
      <c r="P219" s="471"/>
      <c r="Q219" s="472"/>
      <c r="R219" s="472"/>
      <c r="S219" s="472"/>
      <c r="T219" s="473"/>
      <c r="U219" s="474">
        <v>4</v>
      </c>
      <c r="V219" s="472">
        <v>0</v>
      </c>
      <c r="W219" s="472">
        <v>10</v>
      </c>
      <c r="X219" s="472" t="s">
        <v>19</v>
      </c>
      <c r="Y219" s="475">
        <v>4</v>
      </c>
      <c r="Z219" s="13" t="s">
        <v>59</v>
      </c>
      <c r="AA219" s="349"/>
      <c r="AB219" s="17"/>
      <c r="AC219" s="476" t="s">
        <v>213</v>
      </c>
    </row>
    <row r="220" spans="1:29" ht="15">
      <c r="A220" s="461" t="s">
        <v>61</v>
      </c>
      <c r="B220" s="477" t="s">
        <v>245</v>
      </c>
      <c r="C220" s="479" t="s">
        <v>214</v>
      </c>
      <c r="D220" s="8">
        <v>14</v>
      </c>
      <c r="E220" s="10">
        <v>4</v>
      </c>
      <c r="F220" s="471"/>
      <c r="G220" s="472"/>
      <c r="H220" s="472"/>
      <c r="I220" s="472"/>
      <c r="J220" s="473"/>
      <c r="K220" s="474">
        <v>10</v>
      </c>
      <c r="L220" s="472">
        <v>0</v>
      </c>
      <c r="M220" s="472">
        <v>4</v>
      </c>
      <c r="N220" s="472" t="s">
        <v>19</v>
      </c>
      <c r="O220" s="475">
        <v>4</v>
      </c>
      <c r="P220" s="471"/>
      <c r="Q220" s="472"/>
      <c r="R220" s="472"/>
      <c r="S220" s="472"/>
      <c r="T220" s="473"/>
      <c r="U220" s="474"/>
      <c r="V220" s="472"/>
      <c r="W220" s="472"/>
      <c r="X220" s="472"/>
      <c r="Y220" s="475"/>
      <c r="Z220" s="13" t="s">
        <v>57</v>
      </c>
      <c r="AA220" s="349"/>
      <c r="AB220" s="17"/>
      <c r="AC220" s="476" t="s">
        <v>204</v>
      </c>
    </row>
    <row r="221" spans="1:29" ht="15">
      <c r="A221" s="461" t="s">
        <v>65</v>
      </c>
      <c r="B221" s="480" t="s">
        <v>246</v>
      </c>
      <c r="C221" s="481" t="s">
        <v>249</v>
      </c>
      <c r="D221" s="8">
        <v>18</v>
      </c>
      <c r="E221" s="10">
        <v>4</v>
      </c>
      <c r="F221" s="471"/>
      <c r="G221" s="472"/>
      <c r="H221" s="472"/>
      <c r="I221" s="472"/>
      <c r="J221" s="473"/>
      <c r="K221" s="474"/>
      <c r="L221" s="472"/>
      <c r="M221" s="472"/>
      <c r="N221" s="472"/>
      <c r="O221" s="475"/>
      <c r="P221" s="471">
        <v>10</v>
      </c>
      <c r="Q221" s="472">
        <v>0</v>
      </c>
      <c r="R221" s="472">
        <v>8</v>
      </c>
      <c r="S221" s="472" t="s">
        <v>19</v>
      </c>
      <c r="T221" s="473">
        <v>4</v>
      </c>
      <c r="U221" s="474"/>
      <c r="V221" s="472"/>
      <c r="W221" s="472"/>
      <c r="X221" s="472"/>
      <c r="Y221" s="475"/>
      <c r="Z221" s="13" t="s">
        <v>261</v>
      </c>
      <c r="AA221" s="349" t="s">
        <v>57</v>
      </c>
      <c r="AB221" s="17"/>
      <c r="AC221" s="476" t="s">
        <v>254</v>
      </c>
    </row>
    <row r="222" spans="1:29" ht="15.75" thickBot="1">
      <c r="A222" s="482" t="s">
        <v>119</v>
      </c>
      <c r="B222" s="480" t="s">
        <v>247</v>
      </c>
      <c r="C222" s="483" t="s">
        <v>217</v>
      </c>
      <c r="D222" s="8">
        <v>20</v>
      </c>
      <c r="E222" s="10">
        <v>4</v>
      </c>
      <c r="F222" s="482"/>
      <c r="G222" s="484"/>
      <c r="H222" s="484"/>
      <c r="I222" s="484"/>
      <c r="J222" s="485"/>
      <c r="K222" s="486"/>
      <c r="L222" s="484"/>
      <c r="M222" s="484"/>
      <c r="N222" s="484"/>
      <c r="O222" s="487"/>
      <c r="P222" s="482"/>
      <c r="Q222" s="484"/>
      <c r="R222" s="484"/>
      <c r="S222" s="484"/>
      <c r="T222" s="485"/>
      <c r="U222" s="486">
        <v>10</v>
      </c>
      <c r="V222" s="484">
        <v>0</v>
      </c>
      <c r="W222" s="484">
        <v>10</v>
      </c>
      <c r="X222" s="484" t="s">
        <v>19</v>
      </c>
      <c r="Y222" s="487">
        <v>4</v>
      </c>
      <c r="Z222" s="488" t="s">
        <v>65</v>
      </c>
      <c r="AA222" s="349"/>
      <c r="AB222" s="17"/>
      <c r="AC222" s="489" t="s">
        <v>216</v>
      </c>
    </row>
    <row r="223" spans="1:29" ht="15.75" thickBot="1">
      <c r="A223" s="449" t="s">
        <v>26</v>
      </c>
      <c r="B223" s="450"/>
      <c r="C223" s="451"/>
      <c r="D223" s="452">
        <v>28</v>
      </c>
      <c r="E223" s="452">
        <v>3</v>
      </c>
      <c r="F223" s="452">
        <v>0</v>
      </c>
      <c r="G223" s="452">
        <v>8</v>
      </c>
      <c r="H223" s="452">
        <v>20</v>
      </c>
      <c r="I223" s="452">
        <v>0</v>
      </c>
      <c r="J223" s="452">
        <v>3</v>
      </c>
      <c r="K223" s="452">
        <v>0</v>
      </c>
      <c r="L223" s="452">
        <v>0</v>
      </c>
      <c r="M223" s="452">
        <v>0</v>
      </c>
      <c r="N223" s="452">
        <v>0</v>
      </c>
      <c r="O223" s="452">
        <v>0</v>
      </c>
      <c r="P223" s="452">
        <v>0</v>
      </c>
      <c r="Q223" s="452">
        <v>0</v>
      </c>
      <c r="R223" s="452">
        <v>0</v>
      </c>
      <c r="S223" s="452">
        <v>0</v>
      </c>
      <c r="T223" s="452">
        <v>0</v>
      </c>
      <c r="U223" s="452">
        <v>0</v>
      </c>
      <c r="V223" s="452">
        <v>0</v>
      </c>
      <c r="W223" s="452">
        <v>0</v>
      </c>
      <c r="X223" s="452">
        <v>0</v>
      </c>
      <c r="Y223" s="452">
        <v>0</v>
      </c>
      <c r="Z223" s="3"/>
      <c r="AA223" s="5"/>
      <c r="AB223" s="6"/>
      <c r="AC223" s="453"/>
    </row>
    <row r="224" spans="1:29" ht="15.75" thickBot="1">
      <c r="A224" s="490" t="s">
        <v>120</v>
      </c>
      <c r="B224" s="491" t="s">
        <v>85</v>
      </c>
      <c r="C224" s="492" t="s">
        <v>34</v>
      </c>
      <c r="D224" s="8">
        <v>28</v>
      </c>
      <c r="E224" s="10">
        <v>3</v>
      </c>
      <c r="F224" s="490">
        <v>0</v>
      </c>
      <c r="G224" s="493">
        <v>8</v>
      </c>
      <c r="H224" s="493">
        <v>20</v>
      </c>
      <c r="I224" s="493" t="s">
        <v>24</v>
      </c>
      <c r="J224" s="494">
        <v>3</v>
      </c>
      <c r="K224" s="495"/>
      <c r="L224" s="493"/>
      <c r="M224" s="493"/>
      <c r="N224" s="493"/>
      <c r="O224" s="496"/>
      <c r="P224" s="490"/>
      <c r="Q224" s="493"/>
      <c r="R224" s="493"/>
      <c r="S224" s="493"/>
      <c r="T224" s="494"/>
      <c r="U224" s="495"/>
      <c r="V224" s="493"/>
      <c r="W224" s="464"/>
      <c r="X224" s="464"/>
      <c r="Y224" s="467"/>
      <c r="Z224" s="13"/>
      <c r="AA224" s="16"/>
      <c r="AB224" s="17"/>
      <c r="AC224" s="497"/>
    </row>
    <row r="225" spans="1:29" ht="15.75" thickBot="1">
      <c r="A225" s="449" t="s">
        <v>27</v>
      </c>
      <c r="B225" s="450"/>
      <c r="C225" s="451"/>
      <c r="D225" s="452">
        <v>58</v>
      </c>
      <c r="E225" s="452">
        <v>12</v>
      </c>
      <c r="F225" s="452">
        <v>16</v>
      </c>
      <c r="G225" s="452">
        <v>16</v>
      </c>
      <c r="H225" s="452">
        <v>0</v>
      </c>
      <c r="I225" s="452">
        <v>0</v>
      </c>
      <c r="J225" s="452">
        <v>6</v>
      </c>
      <c r="K225" s="452">
        <v>8</v>
      </c>
      <c r="L225" s="452">
        <v>8</v>
      </c>
      <c r="M225" s="452">
        <v>10</v>
      </c>
      <c r="N225" s="452">
        <v>0</v>
      </c>
      <c r="O225" s="452">
        <v>6</v>
      </c>
      <c r="P225" s="452">
        <v>0</v>
      </c>
      <c r="Q225" s="452">
        <v>0</v>
      </c>
      <c r="R225" s="452">
        <v>0</v>
      </c>
      <c r="S225" s="452">
        <v>0</v>
      </c>
      <c r="T225" s="452">
        <v>0</v>
      </c>
      <c r="U225" s="452">
        <v>0</v>
      </c>
      <c r="V225" s="452">
        <v>0</v>
      </c>
      <c r="W225" s="452">
        <v>0</v>
      </c>
      <c r="X225" s="452">
        <v>0</v>
      </c>
      <c r="Y225" s="452">
        <v>0</v>
      </c>
      <c r="Z225" s="3"/>
      <c r="AA225" s="5"/>
      <c r="AB225" s="6"/>
      <c r="AC225" s="453"/>
    </row>
    <row r="226" spans="1:29" ht="15">
      <c r="A226" s="498" t="s">
        <v>121</v>
      </c>
      <c r="B226" s="499" t="s">
        <v>195</v>
      </c>
      <c r="C226" s="500" t="s">
        <v>42</v>
      </c>
      <c r="D226" s="8">
        <v>16</v>
      </c>
      <c r="E226" s="10">
        <v>3</v>
      </c>
      <c r="F226" s="498">
        <v>8</v>
      </c>
      <c r="G226" s="501">
        <v>8</v>
      </c>
      <c r="H226" s="501">
        <v>0</v>
      </c>
      <c r="I226" s="501" t="s">
        <v>19</v>
      </c>
      <c r="J226" s="502">
        <v>3</v>
      </c>
      <c r="K226" s="503"/>
      <c r="L226" s="504"/>
      <c r="M226" s="504"/>
      <c r="N226" s="504"/>
      <c r="O226" s="505"/>
      <c r="P226" s="506"/>
      <c r="Q226" s="504"/>
      <c r="R226" s="504"/>
      <c r="S226" s="504"/>
      <c r="T226" s="507"/>
      <c r="U226" s="503"/>
      <c r="V226" s="504"/>
      <c r="W226" s="504"/>
      <c r="X226" s="504"/>
      <c r="Y226" s="505"/>
      <c r="Z226" s="233"/>
      <c r="AA226" s="234"/>
      <c r="AB226" s="235"/>
      <c r="AC226" s="508"/>
    </row>
    <row r="227" spans="1:29" ht="15">
      <c r="A227" s="509" t="s">
        <v>122</v>
      </c>
      <c r="B227" s="499" t="s">
        <v>90</v>
      </c>
      <c r="C227" s="510" t="s">
        <v>44</v>
      </c>
      <c r="D227" s="8">
        <v>16</v>
      </c>
      <c r="E227" s="10">
        <v>3</v>
      </c>
      <c r="F227" s="509"/>
      <c r="G227" s="511"/>
      <c r="H227" s="511"/>
      <c r="I227" s="511"/>
      <c r="J227" s="512"/>
      <c r="K227" s="513">
        <v>8</v>
      </c>
      <c r="L227" s="456">
        <v>8</v>
      </c>
      <c r="M227" s="456">
        <v>0</v>
      </c>
      <c r="N227" s="456" t="s">
        <v>19</v>
      </c>
      <c r="O227" s="459">
        <v>3</v>
      </c>
      <c r="P227" s="454"/>
      <c r="Q227" s="456"/>
      <c r="R227" s="456"/>
      <c r="S227" s="456"/>
      <c r="T227" s="457"/>
      <c r="U227" s="458"/>
      <c r="V227" s="456"/>
      <c r="W227" s="456"/>
      <c r="X227" s="456"/>
      <c r="Y227" s="459"/>
      <c r="Z227" s="20"/>
      <c r="AA227" s="22"/>
      <c r="AB227" s="23"/>
      <c r="AC227" s="514"/>
    </row>
    <row r="228" spans="1:29" ht="15">
      <c r="A228" s="509" t="s">
        <v>123</v>
      </c>
      <c r="B228" s="499" t="s">
        <v>91</v>
      </c>
      <c r="C228" s="492" t="s">
        <v>25</v>
      </c>
      <c r="D228" s="8">
        <v>16</v>
      </c>
      <c r="E228" s="10">
        <v>3</v>
      </c>
      <c r="F228" s="490">
        <v>8</v>
      </c>
      <c r="G228" s="493">
        <v>8</v>
      </c>
      <c r="H228" s="493">
        <v>0</v>
      </c>
      <c r="I228" s="493" t="s">
        <v>19</v>
      </c>
      <c r="J228" s="494">
        <v>3</v>
      </c>
      <c r="K228" s="495"/>
      <c r="L228" s="464"/>
      <c r="M228" s="464"/>
      <c r="N228" s="464"/>
      <c r="O228" s="467"/>
      <c r="P228" s="461"/>
      <c r="Q228" s="464"/>
      <c r="R228" s="464"/>
      <c r="S228" s="464"/>
      <c r="T228" s="465"/>
      <c r="U228" s="461"/>
      <c r="V228" s="464"/>
      <c r="W228" s="464"/>
      <c r="X228" s="464"/>
      <c r="Y228" s="465"/>
      <c r="Z228" s="13"/>
      <c r="AA228" s="16"/>
      <c r="AB228" s="17"/>
      <c r="AC228" s="497"/>
    </row>
    <row r="229" spans="1:29" ht="15.75" thickBot="1">
      <c r="A229" s="509" t="s">
        <v>124</v>
      </c>
      <c r="B229" s="499" t="s">
        <v>92</v>
      </c>
      <c r="C229" s="492" t="s">
        <v>45</v>
      </c>
      <c r="D229" s="8">
        <v>10</v>
      </c>
      <c r="E229" s="10">
        <v>3</v>
      </c>
      <c r="F229" s="490"/>
      <c r="G229" s="493"/>
      <c r="H229" s="493"/>
      <c r="I229" s="493"/>
      <c r="J229" s="494"/>
      <c r="K229" s="495">
        <v>0</v>
      </c>
      <c r="L229" s="464">
        <v>0</v>
      </c>
      <c r="M229" s="464">
        <v>10</v>
      </c>
      <c r="N229" s="464" t="s">
        <v>24</v>
      </c>
      <c r="O229" s="467">
        <v>3</v>
      </c>
      <c r="P229" s="461"/>
      <c r="Q229" s="464"/>
      <c r="R229" s="464"/>
      <c r="S229" s="464"/>
      <c r="T229" s="465"/>
      <c r="U229" s="466"/>
      <c r="V229" s="464"/>
      <c r="W229" s="464"/>
      <c r="X229" s="464"/>
      <c r="Y229" s="467"/>
      <c r="Z229" s="13" t="s">
        <v>123</v>
      </c>
      <c r="AA229" s="16"/>
      <c r="AB229" s="17"/>
      <c r="AC229" s="497" t="s">
        <v>25</v>
      </c>
    </row>
    <row r="230" spans="1:29" ht="15.75" thickBot="1">
      <c r="A230" s="449" t="s">
        <v>28</v>
      </c>
      <c r="B230" s="450"/>
      <c r="C230" s="451"/>
      <c r="D230" s="452">
        <v>0</v>
      </c>
      <c r="E230" s="452">
        <v>5</v>
      </c>
      <c r="F230" s="452">
        <v>0</v>
      </c>
      <c r="G230" s="452">
        <v>0</v>
      </c>
      <c r="H230" s="452">
        <v>0</v>
      </c>
      <c r="I230" s="452">
        <v>0</v>
      </c>
      <c r="J230" s="452">
        <v>0</v>
      </c>
      <c r="K230" s="452">
        <v>0</v>
      </c>
      <c r="L230" s="452">
        <v>0</v>
      </c>
      <c r="M230" s="452">
        <v>0</v>
      </c>
      <c r="N230" s="452">
        <v>0</v>
      </c>
      <c r="O230" s="452">
        <v>0</v>
      </c>
      <c r="P230" s="452">
        <v>0</v>
      </c>
      <c r="Q230" s="452">
        <v>0</v>
      </c>
      <c r="R230" s="452">
        <v>0</v>
      </c>
      <c r="S230" s="452">
        <v>0</v>
      </c>
      <c r="T230" s="452">
        <v>0</v>
      </c>
      <c r="U230" s="452">
        <v>0</v>
      </c>
      <c r="V230" s="452">
        <v>0</v>
      </c>
      <c r="W230" s="452">
        <v>0</v>
      </c>
      <c r="X230" s="452">
        <v>0</v>
      </c>
      <c r="Y230" s="452">
        <v>5</v>
      </c>
      <c r="Z230" s="3"/>
      <c r="AA230" s="5"/>
      <c r="AB230" s="6"/>
      <c r="AC230" s="453"/>
    </row>
    <row r="231" spans="1:29" ht="15.75" thickBot="1">
      <c r="A231" s="454" t="s">
        <v>125</v>
      </c>
      <c r="B231" s="515" t="s">
        <v>134</v>
      </c>
      <c r="C231" s="516" t="s">
        <v>39</v>
      </c>
      <c r="D231" s="8">
        <v>0</v>
      </c>
      <c r="E231" s="10">
        <v>5</v>
      </c>
      <c r="F231" s="461"/>
      <c r="G231" s="464"/>
      <c r="H231" s="464"/>
      <c r="I231" s="464"/>
      <c r="J231" s="465"/>
      <c r="K231" s="466"/>
      <c r="L231" s="464"/>
      <c r="M231" s="464"/>
      <c r="N231" s="464"/>
      <c r="O231" s="467"/>
      <c r="P231" s="461"/>
      <c r="Q231" s="464"/>
      <c r="R231" s="464"/>
      <c r="S231" s="464"/>
      <c r="T231" s="465"/>
      <c r="U231" s="466">
        <v>0</v>
      </c>
      <c r="V231" s="464">
        <v>0</v>
      </c>
      <c r="W231" s="464">
        <v>0</v>
      </c>
      <c r="X231" s="464" t="s">
        <v>24</v>
      </c>
      <c r="Y231" s="467">
        <v>5</v>
      </c>
      <c r="Z231" s="517"/>
      <c r="AA231" s="64"/>
      <c r="AB231" s="441"/>
      <c r="AC231" s="518"/>
    </row>
    <row r="232" spans="1:29" ht="15">
      <c r="A232" s="519" t="s">
        <v>63</v>
      </c>
      <c r="B232" s="520"/>
      <c r="C232" s="521"/>
      <c r="D232" s="522">
        <v>468</v>
      </c>
      <c r="E232" s="523"/>
      <c r="F232" s="522">
        <v>58</v>
      </c>
      <c r="G232" s="524">
        <v>56</v>
      </c>
      <c r="H232" s="524">
        <v>24</v>
      </c>
      <c r="I232" s="524"/>
      <c r="J232" s="523"/>
      <c r="K232" s="524">
        <v>52</v>
      </c>
      <c r="L232" s="524">
        <v>33</v>
      </c>
      <c r="M232" s="524">
        <v>37</v>
      </c>
      <c r="N232" s="524"/>
      <c r="O232" s="523"/>
      <c r="P232" s="522">
        <v>70</v>
      </c>
      <c r="Q232" s="524">
        <v>16</v>
      </c>
      <c r="R232" s="524">
        <v>32</v>
      </c>
      <c r="S232" s="524"/>
      <c r="T232" s="523"/>
      <c r="U232" s="524">
        <v>47</v>
      </c>
      <c r="V232" s="524">
        <v>8</v>
      </c>
      <c r="W232" s="524">
        <v>35</v>
      </c>
      <c r="X232" s="524"/>
      <c r="Y232" s="523"/>
      <c r="Z232" s="244"/>
      <c r="AA232" s="244"/>
      <c r="AB232" s="244"/>
      <c r="AC232" s="244"/>
    </row>
    <row r="233" spans="1:29" ht="15">
      <c r="A233" s="525" t="s">
        <v>64</v>
      </c>
      <c r="B233" s="526"/>
      <c r="C233" s="527"/>
      <c r="D233" s="528"/>
      <c r="E233" s="529"/>
      <c r="F233" s="573">
        <v>138</v>
      </c>
      <c r="G233" s="574"/>
      <c r="H233" s="574"/>
      <c r="I233" s="530"/>
      <c r="J233" s="531"/>
      <c r="K233" s="573">
        <v>122</v>
      </c>
      <c r="L233" s="574"/>
      <c r="M233" s="574"/>
      <c r="N233" s="530"/>
      <c r="O233" s="529"/>
      <c r="P233" s="573">
        <v>118</v>
      </c>
      <c r="Q233" s="574"/>
      <c r="R233" s="574"/>
      <c r="S233" s="530"/>
      <c r="T233" s="531"/>
      <c r="U233" s="573">
        <v>90</v>
      </c>
      <c r="V233" s="574"/>
      <c r="W233" s="574"/>
      <c r="X233" s="530"/>
      <c r="Y233" s="531"/>
      <c r="Z233" s="244"/>
      <c r="AA233" s="244"/>
      <c r="AB233" s="244"/>
      <c r="AC233" s="244"/>
    </row>
    <row r="234" spans="1:29" ht="15.75" thickBot="1">
      <c r="A234" s="532" t="s">
        <v>20</v>
      </c>
      <c r="B234" s="533"/>
      <c r="C234" s="534"/>
      <c r="D234" s="535"/>
      <c r="E234" s="536">
        <v>120</v>
      </c>
      <c r="F234" s="537"/>
      <c r="G234" s="538"/>
      <c r="H234" s="538"/>
      <c r="I234" s="538"/>
      <c r="J234" s="539">
        <v>31</v>
      </c>
      <c r="K234" s="540"/>
      <c r="L234" s="538"/>
      <c r="M234" s="538"/>
      <c r="N234" s="538"/>
      <c r="O234" s="536">
        <v>30</v>
      </c>
      <c r="P234" s="537"/>
      <c r="Q234" s="538"/>
      <c r="R234" s="538"/>
      <c r="S234" s="538"/>
      <c r="T234" s="536">
        <v>31</v>
      </c>
      <c r="U234" s="537"/>
      <c r="V234" s="538"/>
      <c r="W234" s="538"/>
      <c r="X234" s="538"/>
      <c r="Y234" s="539">
        <v>28</v>
      </c>
      <c r="Z234" s="244"/>
      <c r="AA234" s="244"/>
      <c r="AB234" s="244"/>
      <c r="AC234" s="244"/>
    </row>
    <row r="235" spans="1:29" ht="15">
      <c r="A235" s="246"/>
      <c r="B235" s="541"/>
      <c r="C235" s="542" t="s">
        <v>21</v>
      </c>
      <c r="D235" s="543"/>
      <c r="E235" s="544"/>
      <c r="F235" s="545"/>
      <c r="G235" s="544"/>
      <c r="H235" s="544"/>
      <c r="I235" s="34">
        <v>4</v>
      </c>
      <c r="J235" s="546"/>
      <c r="K235" s="544"/>
      <c r="L235" s="544"/>
      <c r="M235" s="544"/>
      <c r="N235" s="34">
        <v>4</v>
      </c>
      <c r="O235" s="544"/>
      <c r="P235" s="545"/>
      <c r="Q235" s="544"/>
      <c r="R235" s="544"/>
      <c r="S235" s="34">
        <v>3</v>
      </c>
      <c r="T235" s="546"/>
      <c r="U235" s="544"/>
      <c r="V235" s="544"/>
      <c r="W235" s="544"/>
      <c r="X235" s="34">
        <v>3</v>
      </c>
      <c r="Y235" s="512"/>
      <c r="Z235" s="244"/>
      <c r="AA235" s="244"/>
      <c r="AB235" s="244"/>
      <c r="AC235" s="244"/>
    </row>
    <row r="236" spans="1:29" ht="15.75" thickBot="1">
      <c r="A236" s="246"/>
      <c r="B236" s="541"/>
      <c r="C236" s="547" t="s">
        <v>22</v>
      </c>
      <c r="D236" s="548"/>
      <c r="E236" s="549"/>
      <c r="F236" s="550"/>
      <c r="G236" s="549"/>
      <c r="H236" s="549"/>
      <c r="I236" s="64">
        <v>5</v>
      </c>
      <c r="J236" s="551"/>
      <c r="K236" s="549"/>
      <c r="L236" s="549"/>
      <c r="M236" s="549"/>
      <c r="N236" s="64">
        <v>4</v>
      </c>
      <c r="O236" s="549"/>
      <c r="P236" s="550"/>
      <c r="Q236" s="549"/>
      <c r="R236" s="549"/>
      <c r="S236" s="64">
        <v>4</v>
      </c>
      <c r="T236" s="551"/>
      <c r="U236" s="549"/>
      <c r="V236" s="549"/>
      <c r="W236" s="549"/>
      <c r="X236" s="64">
        <v>4</v>
      </c>
      <c r="Y236" s="552"/>
      <c r="Z236" s="244"/>
      <c r="AA236" s="244"/>
      <c r="AB236" s="244"/>
      <c r="AC236" s="244"/>
    </row>
    <row r="237" spans="1:29" ht="15">
      <c r="A237" s="553"/>
      <c r="B237" s="554"/>
      <c r="C237" s="554"/>
      <c r="D237" s="553"/>
      <c r="E237" s="553"/>
      <c r="F237" s="244"/>
      <c r="G237" s="244"/>
      <c r="H237" s="244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</row>
    <row r="238" spans="1:29" ht="15">
      <c r="A238" s="555"/>
      <c r="B238" s="556"/>
      <c r="C238" s="557" t="s">
        <v>72</v>
      </c>
      <c r="D238" s="558"/>
      <c r="E238" s="558"/>
      <c r="F238" s="554" t="s">
        <v>223</v>
      </c>
      <c r="G238" s="558"/>
      <c r="H238" s="558"/>
      <c r="I238" s="558"/>
      <c r="J238" s="558"/>
      <c r="K238" s="559"/>
      <c r="L238" s="559"/>
      <c r="M238" s="560"/>
      <c r="N238" s="559"/>
      <c r="O238" s="559"/>
      <c r="P238" s="559"/>
      <c r="Q238" s="559"/>
      <c r="R238" s="559"/>
      <c r="S238" s="559"/>
      <c r="T238" s="559"/>
      <c r="U238" s="559"/>
      <c r="V238" s="560"/>
      <c r="W238" s="560"/>
      <c r="X238" s="244"/>
      <c r="Y238" s="244"/>
      <c r="Z238" s="244"/>
      <c r="AA238" s="244"/>
      <c r="AB238" s="244"/>
      <c r="AC238" s="244"/>
    </row>
    <row r="239" spans="1:29" ht="15">
      <c r="A239" s="555"/>
      <c r="B239" s="556"/>
      <c r="C239" s="557" t="s">
        <v>127</v>
      </c>
      <c r="D239" s="558"/>
      <c r="E239" s="558"/>
      <c r="F239" s="554" t="s">
        <v>224</v>
      </c>
      <c r="G239" s="558"/>
      <c r="H239" s="558"/>
      <c r="I239" s="558"/>
      <c r="J239" s="558"/>
      <c r="K239" s="559"/>
      <c r="L239" s="559"/>
      <c r="M239" s="560"/>
      <c r="N239" s="559"/>
      <c r="O239" s="559"/>
      <c r="P239" s="559"/>
      <c r="Q239" s="559"/>
      <c r="R239" s="559"/>
      <c r="S239" s="559"/>
      <c r="T239" s="559"/>
      <c r="U239" s="559"/>
      <c r="V239" s="560"/>
      <c r="W239" s="560"/>
      <c r="X239" s="244"/>
      <c r="Y239" s="244"/>
      <c r="Z239" s="244"/>
      <c r="AA239" s="244"/>
      <c r="AB239" s="244"/>
      <c r="AC239" s="244"/>
    </row>
    <row r="240" spans="1:29" ht="15">
      <c r="A240" s="560"/>
      <c r="B240" s="561"/>
      <c r="C240" s="557" t="s">
        <v>25</v>
      </c>
      <c r="D240" s="560"/>
      <c r="E240" s="560"/>
      <c r="F240" s="554" t="s">
        <v>225</v>
      </c>
      <c r="G240" s="560"/>
      <c r="H240" s="560"/>
      <c r="I240" s="560"/>
      <c r="J240" s="560"/>
      <c r="K240" s="560"/>
      <c r="L240" s="560"/>
      <c r="M240" s="560"/>
      <c r="N240" s="560"/>
      <c r="O240" s="560"/>
      <c r="P240" s="560"/>
      <c r="Q240" s="560"/>
      <c r="R240" s="560"/>
      <c r="S240" s="560"/>
      <c r="T240" s="560"/>
      <c r="U240" s="560"/>
      <c r="V240" s="560"/>
      <c r="W240" s="560"/>
      <c r="X240" s="244"/>
      <c r="Y240" s="244"/>
      <c r="Z240" s="244"/>
      <c r="AA240" s="244"/>
      <c r="AB240" s="244"/>
      <c r="AC240" s="244"/>
    </row>
    <row r="241" spans="1:29" ht="15">
      <c r="A241" s="562"/>
      <c r="B241" s="561"/>
      <c r="C241" s="557" t="s">
        <v>128</v>
      </c>
      <c r="D241" s="560"/>
      <c r="E241" s="560"/>
      <c r="F241" s="560"/>
      <c r="G241" s="560"/>
      <c r="H241" s="558"/>
      <c r="I241" s="558"/>
      <c r="J241" s="558"/>
      <c r="K241" s="559"/>
      <c r="L241" s="408"/>
      <c r="M241" s="563"/>
      <c r="N241" s="560"/>
      <c r="O241" s="560"/>
      <c r="P241" s="560"/>
      <c r="Q241" s="560"/>
      <c r="R241" s="560"/>
      <c r="S241" s="560"/>
      <c r="T241" s="560"/>
      <c r="U241" s="560"/>
      <c r="V241" s="560"/>
      <c r="W241" s="560"/>
      <c r="X241" s="244"/>
      <c r="Y241" s="244"/>
      <c r="Z241" s="244"/>
      <c r="AA241" s="244"/>
      <c r="AB241" s="244"/>
      <c r="AC241" s="564"/>
    </row>
    <row r="242" spans="1:29" ht="15">
      <c r="A242" s="560"/>
      <c r="B242" s="565"/>
      <c r="C242" s="244" t="s">
        <v>34</v>
      </c>
      <c r="D242" s="558"/>
      <c r="E242" s="558"/>
      <c r="F242" s="566"/>
      <c r="G242" s="566"/>
      <c r="H242" s="566"/>
      <c r="I242" s="566"/>
      <c r="J242" s="566"/>
      <c r="K242" s="566"/>
      <c r="L242" s="566"/>
      <c r="M242" s="566"/>
      <c r="N242" s="566"/>
      <c r="O242" s="566"/>
      <c r="P242" s="560"/>
      <c r="Q242" s="560"/>
      <c r="R242" s="560"/>
      <c r="S242" s="560"/>
      <c r="T242" s="560"/>
      <c r="U242" s="560"/>
      <c r="V242" s="560"/>
      <c r="W242" s="560"/>
      <c r="X242" s="244"/>
      <c r="Y242" s="244"/>
      <c r="Z242" s="244"/>
      <c r="AA242" s="244"/>
      <c r="AB242" s="244"/>
      <c r="AC242" s="564"/>
    </row>
    <row r="243" spans="1:29" ht="15">
      <c r="A243" s="560"/>
      <c r="B243" s="565"/>
      <c r="C243" s="557" t="s">
        <v>219</v>
      </c>
      <c r="D243" s="558"/>
      <c r="E243" s="558"/>
      <c r="F243" s="566"/>
      <c r="G243" s="566"/>
      <c r="H243" s="566"/>
      <c r="I243" s="566"/>
      <c r="J243" s="566"/>
      <c r="K243" s="566"/>
      <c r="L243" s="566"/>
      <c r="M243" s="566"/>
      <c r="N243" s="566"/>
      <c r="O243" s="566"/>
      <c r="P243" s="560"/>
      <c r="Q243" s="560"/>
      <c r="R243" s="560"/>
      <c r="S243" s="560"/>
      <c r="T243" s="560"/>
      <c r="U243" s="560"/>
      <c r="V243" s="560"/>
      <c r="W243" s="560"/>
      <c r="X243" s="244"/>
      <c r="Y243" s="244"/>
      <c r="Z243" s="244"/>
      <c r="AA243" s="244"/>
      <c r="AB243" s="244"/>
      <c r="AC243" s="564"/>
    </row>
    <row r="244" spans="1:29" ht="15">
      <c r="A244" s="560"/>
      <c r="B244" s="565"/>
      <c r="C244" s="244" t="s">
        <v>226</v>
      </c>
      <c r="D244" s="560"/>
      <c r="E244" s="559"/>
      <c r="F244" s="566"/>
      <c r="G244" s="566"/>
      <c r="H244" s="566"/>
      <c r="I244" s="566"/>
      <c r="J244" s="566"/>
      <c r="K244" s="566"/>
      <c r="L244" s="566"/>
      <c r="M244" s="566"/>
      <c r="N244" s="566"/>
      <c r="O244" s="566"/>
      <c r="P244" s="560"/>
      <c r="Q244" s="560"/>
      <c r="R244" s="560"/>
      <c r="S244" s="567"/>
      <c r="T244" s="567"/>
      <c r="U244" s="567"/>
      <c r="V244" s="567"/>
      <c r="W244" s="567"/>
      <c r="X244" s="244"/>
      <c r="Y244" s="244"/>
      <c r="Z244" s="244"/>
      <c r="AA244" s="244"/>
      <c r="AB244" s="244"/>
      <c r="AC244" s="564"/>
    </row>
  </sheetData>
  <sheetProtection/>
  <mergeCells count="16">
    <mergeCell ref="F233:H233"/>
    <mergeCell ref="K233:M233"/>
    <mergeCell ref="P233:R233"/>
    <mergeCell ref="U233:W233"/>
    <mergeCell ref="U166:W166"/>
    <mergeCell ref="F166:H166"/>
    <mergeCell ref="K166:M166"/>
    <mergeCell ref="P166:R166"/>
    <mergeCell ref="F111:H111"/>
    <mergeCell ref="K111:M111"/>
    <mergeCell ref="P111:R111"/>
    <mergeCell ref="U111:W111"/>
    <mergeCell ref="U44:W44"/>
    <mergeCell ref="K44:M44"/>
    <mergeCell ref="P44:R44"/>
    <mergeCell ref="F44:H4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rowBreaks count="3" manualBreakCount="3">
    <brk id="68" max="255" man="1"/>
    <brk id="126" max="255" man="1"/>
    <brk id="190" max="255" man="1"/>
  </rowBreaks>
  <ignoredErrors>
    <ignoredError sqref="D11:D12 D14:D22 D24:D28 D30:D34" formulaRange="1"/>
    <ignoredError sqref="D13 D23 D29 D40" formula="1" formulaRange="1"/>
    <ignoredError sqref="E13 E23 E29 E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Lantos Zoltán</cp:lastModifiedBy>
  <cp:lastPrinted>2019-11-12T14:42:28Z</cp:lastPrinted>
  <dcterms:created xsi:type="dcterms:W3CDTF">2008-05-03T23:04:50Z</dcterms:created>
  <dcterms:modified xsi:type="dcterms:W3CDTF">2021-07-13T05:52:34Z</dcterms:modified>
  <cp:category/>
  <cp:version/>
  <cp:contentType/>
  <cp:contentStatus/>
</cp:coreProperties>
</file>