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<sst xmlns="http://schemas.openxmlformats.org/spreadsheetml/2006/main" count="471" uniqueCount="341">
  <si>
    <t>BGBKO14NEC</t>
  </si>
  <si>
    <t>KMEAD14TEC</t>
  </si>
  <si>
    <t>BGBKO1ENND</t>
  </si>
  <si>
    <t>KMEAD1ETND</t>
  </si>
  <si>
    <t>** v – exam, é – semester mark</t>
  </si>
  <si>
    <t>„szabadon választható természettudományi tantárgy”</t>
  </si>
  <si>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</si>
  <si>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</si>
  <si>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</si>
  <si>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</si>
  <si>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</si>
  <si>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</si>
  <si>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</si>
  <si>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</si>
  <si>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Gépi intelligencia</t>
  </si>
  <si>
    <t>Mérnöki menedzsment-min.biztosítás</t>
  </si>
  <si>
    <t>Járműelektronika</t>
  </si>
  <si>
    <t>Intelligens mérnöki rendszerek</t>
  </si>
  <si>
    <t>Mechanika válogatott fejezetei</t>
  </si>
  <si>
    <t>Szab.választható gazd-hum. tantárgy</t>
  </si>
  <si>
    <t>Alternatív járműhajtások</t>
  </si>
  <si>
    <t>Műszaki fizika</t>
  </si>
  <si>
    <t>Beágyazott informatikai rendszerek</t>
  </si>
  <si>
    <t>Járműdinamika</t>
  </si>
  <si>
    <t>1.</t>
  </si>
  <si>
    <t>2.</t>
  </si>
  <si>
    <t>3.</t>
  </si>
  <si>
    <t>4.</t>
  </si>
  <si>
    <t>v</t>
  </si>
  <si>
    <t>Vizsga</t>
  </si>
  <si>
    <t>Alkalmazott matematika</t>
  </si>
  <si>
    <t>Mobilszerkezetek mechatronikája</t>
  </si>
  <si>
    <t>Modellezés és szimuláció</t>
  </si>
  <si>
    <t>Bánki Donát Gépész és Biztonságtechnikai Mérnöki Kar</t>
  </si>
  <si>
    <t xml:space="preserve">Válogatott fejezetek villamosságtanból </t>
  </si>
  <si>
    <t>Műszaki optika</t>
  </si>
  <si>
    <t>Finommechanika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</si>
  <si>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</si>
  <si>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</si>
  <si>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</si>
  <si>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</si>
  <si>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Szabadon választható szakm.tantárgy</t>
  </si>
  <si>
    <t>Intelligens közlekedési rendszerek</t>
  </si>
  <si>
    <t>Jelanalízis, érzékelők (aktuátor,szenzor)</t>
  </si>
  <si>
    <t xml:space="preserve">Mechatronikai szerkezetek </t>
  </si>
  <si>
    <t>Ssz.</t>
  </si>
  <si>
    <t>Diplomamunka+ip.gyak+projektm. I.</t>
  </si>
  <si>
    <t>Óbudai Egyetem</t>
  </si>
  <si>
    <t>Közlekedésinformatika 1.</t>
  </si>
  <si>
    <t>Közlekedésinformatika 2.</t>
  </si>
  <si>
    <t>Diplomamunka+ip.gyak+projektm. II.</t>
  </si>
  <si>
    <t>Évközi jegy</t>
  </si>
  <si>
    <t>Applied Mathematics</t>
  </si>
  <si>
    <t>NIK</t>
  </si>
  <si>
    <t>Optimization Methods</t>
  </si>
  <si>
    <t>Engineering Physics</t>
  </si>
  <si>
    <t>Selected Chapters of Mechanics</t>
  </si>
  <si>
    <t>BGK</t>
  </si>
  <si>
    <t>KVK</t>
  </si>
  <si>
    <t>Selected parts of Thermo- and Fluid-dynamics</t>
  </si>
  <si>
    <t>KGK</t>
  </si>
  <si>
    <t>Engineering management - Quality Assurance</t>
  </si>
  <si>
    <t>Embedded Informatic Systems</t>
  </si>
  <si>
    <t>Electronics</t>
  </si>
  <si>
    <t>Engineering Optics</t>
  </si>
  <si>
    <t>Precision mechanics</t>
  </si>
  <si>
    <t>Dr. Lendvay Marianna</t>
  </si>
  <si>
    <t>System and Control Theory</t>
  </si>
  <si>
    <t>Devices of Mechatronics</t>
  </si>
  <si>
    <t>Intelligent Engineering Systems</t>
  </si>
  <si>
    <t>CAD Systems</t>
  </si>
  <si>
    <t>Dr. Horváth László</t>
  </si>
  <si>
    <t>Modelling and Simaulation</t>
  </si>
  <si>
    <t>Mechatronics of Mobile Systems</t>
  </si>
  <si>
    <t>Electronics of Vehicle</t>
  </si>
  <si>
    <t>Dr. Nádai László</t>
  </si>
  <si>
    <t>Dynamics of Vehicle</t>
  </si>
  <si>
    <t>Intelligent Transportation Systems</t>
  </si>
  <si>
    <t>Alternative Power Systems for Vehicles</t>
  </si>
  <si>
    <t>Dr. Kádár Péter</t>
  </si>
  <si>
    <t>CURRICULUM</t>
  </si>
  <si>
    <t>MECHATRONICS MASTER DEGREE – ENGLISH LANGUAGE COURSE</t>
  </si>
  <si>
    <t>*   lecture (lec), group seminar (gs), lab</t>
  </si>
  <si>
    <t>Semester</t>
  </si>
  <si>
    <t>Kód/Code</t>
  </si>
  <si>
    <t>Subject</t>
  </si>
  <si>
    <t>Diploma work, project work, industrial practice I.</t>
  </si>
  <si>
    <t>Diploma work, project work, industrial practice II.</t>
  </si>
  <si>
    <t>Weekly hours</t>
  </si>
  <si>
    <t>Weekly hours and credits</t>
  </si>
  <si>
    <t>Obuda University</t>
  </si>
  <si>
    <t>Banki Donat Faculty of Mechanical and Security Engineering</t>
  </si>
  <si>
    <t>Járműinformatika szakirány</t>
  </si>
  <si>
    <t xml:space="preserve">Közlekedésinformatika 1,2 </t>
  </si>
  <si>
    <t>Specialisation for Informatics of Vehicles</t>
  </si>
  <si>
    <t>Signal Analysis, Sensors and Actuators</t>
  </si>
  <si>
    <t>Prerequisite</t>
  </si>
  <si>
    <t>lec</t>
  </si>
  <si>
    <t>gs</t>
  </si>
  <si>
    <t>lab</t>
  </si>
  <si>
    <t>req</t>
  </si>
  <si>
    <t>cr</t>
  </si>
  <si>
    <t>Semester, weekly hours (Wh)*, requirements (req)**, credits (cr)</t>
  </si>
  <si>
    <t>Természettudományi alapismeretek</t>
  </si>
  <si>
    <t>Basic knowledge from natural science</t>
  </si>
  <si>
    <t>Gazdasági és humán ismeretek</t>
  </si>
  <si>
    <t>Human and economic knowledge</t>
  </si>
  <si>
    <t>Szakmai törzsanyag</t>
  </si>
  <si>
    <t>Basic professional knowledge</t>
  </si>
  <si>
    <t>Differenciált szakmai ismeretek</t>
  </si>
  <si>
    <t>Differential engineering knowledge</t>
  </si>
  <si>
    <t>Subjects of final examination:</t>
  </si>
  <si>
    <t>Responsible</t>
  </si>
  <si>
    <t>Optional subject</t>
  </si>
  <si>
    <t>Összesen</t>
  </si>
  <si>
    <t>Sum</t>
  </si>
  <si>
    <t>Exams</t>
  </si>
  <si>
    <t>Practice marks</t>
  </si>
  <si>
    <t>Course hours</t>
  </si>
  <si>
    <t>Credits</t>
  </si>
  <si>
    <t>Kredit</t>
  </si>
  <si>
    <t>Képzési órák 4 félévre</t>
  </si>
  <si>
    <t>Kötelezően válaszhtató *</t>
  </si>
  <si>
    <t>*List of optional subjects (compulsory)</t>
  </si>
  <si>
    <t>Optional subject (compulsory)*</t>
  </si>
  <si>
    <t>Órák és kredit összesen</t>
  </si>
  <si>
    <t>Félévi órák/ hét összesen</t>
  </si>
  <si>
    <t>3 enrolled</t>
  </si>
  <si>
    <t>5 enrolled</t>
  </si>
  <si>
    <t>12 enrolled</t>
  </si>
  <si>
    <t>1,12 enrolled</t>
  </si>
  <si>
    <t>Optional subject (human and ec. knowl.)</t>
  </si>
  <si>
    <t>Dr. Várkonyiné dr. Kóczy Annamária</t>
  </si>
  <si>
    <t>Dr. Ruszinko Endre</t>
  </si>
  <si>
    <t>Dr. Lovassy Rita</t>
  </si>
  <si>
    <t>Dr. Szakács Tamás</t>
  </si>
  <si>
    <t>Lágy számítási módszerek alkalmazása</t>
  </si>
  <si>
    <t>Application of Soft Computing Methods</t>
  </si>
  <si>
    <t>Dr. Nagy István</t>
  </si>
  <si>
    <t>Dr. Rudas Imre</t>
  </si>
  <si>
    <t>Dr. Várkonyiné Dr. Kóczy Annamária</t>
  </si>
  <si>
    <t>Dr. Hermann Gyula/Dr. Ábrahám György</t>
  </si>
  <si>
    <t xml:space="preserve">Dr. Schuster György </t>
  </si>
  <si>
    <t>Machine Intelligence</t>
  </si>
  <si>
    <t>Dr. Réger Mihály</t>
  </si>
  <si>
    <t>Dr. Szabolcsi Róbert</t>
  </si>
  <si>
    <t>Tantárgy</t>
  </si>
  <si>
    <t>Informatics of Transportation I.</t>
  </si>
  <si>
    <t>Informatics of Transportation II.</t>
  </si>
  <si>
    <t>Business Economics</t>
  </si>
  <si>
    <t>Dr. Lazányi Kornélia</t>
  </si>
  <si>
    <t>Dr. Keszthelyi András</t>
  </si>
  <si>
    <t>BGK MEI</t>
  </si>
  <si>
    <t>Faculty, Institute</t>
  </si>
  <si>
    <t>KVK VEI</t>
  </si>
  <si>
    <t>BGK AGI</t>
  </si>
  <si>
    <t>NIK AII</t>
  </si>
  <si>
    <t>é</t>
  </si>
  <si>
    <t>Járműinformatika szakirány / Specialisation for Informatics of Vehicles</t>
  </si>
  <si>
    <t>képzéskód, szakkód: BMNCMA, BMNCMA</t>
  </si>
  <si>
    <t>szakiránykód: BMNCMAJI</t>
  </si>
  <si>
    <t>nappali munkarend</t>
  </si>
  <si>
    <t>mechatronikai mérnöki mesterképzési szak</t>
  </si>
  <si>
    <t>„szabadon választható gazdasági-humán tantárgy”</t>
  </si>
  <si>
    <t>„kötelezően választható”</t>
  </si>
  <si>
    <t>tárgycsoportkód: BMNCMAJIA0S15SV</t>
  </si>
  <si>
    <t>„szabadon választható szakmai tantárgy”</t>
  </si>
  <si>
    <t>teljesítendő: 2 kredit</t>
  </si>
  <si>
    <t>A zárójeles tárgykódok kizárólag kreditátviteli kérelemhez használhatók !!!</t>
  </si>
  <si>
    <t>* tárgycsoportkód: BMNCMAJIA0S15SV</t>
  </si>
  <si>
    <t>tárgycsoportkód: BMNCMAXXA0S15S2</t>
  </si>
  <si>
    <t>tárgycsoportkód: BMNCMAXXA0S15S1</t>
  </si>
  <si>
    <t>* tárgycsoportkód: BMNCMAJIA0S15KV</t>
  </si>
  <si>
    <t>mintatanterv-kód: BMNCMAXXA0S15 (Σ72 krd)</t>
  </si>
  <si>
    <t>mintatanterv-kód: BMNCMAJIA0S15 (Σ48 krd)</t>
  </si>
  <si>
    <t>Tárgynév</t>
  </si>
  <si>
    <t>Krd.</t>
  </si>
  <si>
    <t>Félév</t>
  </si>
  <si>
    <t>TERMÉSZETTUDOMÁNYOS</t>
  </si>
  <si>
    <t>Hő-és áramlástechnikai gépek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</si>
  <si>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</si>
  <si>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</si>
  <si>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</si>
  <si>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</si>
  <si>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</si>
  <si>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</si>
  <si>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</si>
  <si>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</si>
  <si>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</si>
  <si>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</si>
  <si>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</si>
  <si>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ELEKTRONIKAI ÉS INFORMATIKAI</t>
  </si>
  <si>
    <t>Informatika I.</t>
  </si>
  <si>
    <t>Informatika II.</t>
  </si>
  <si>
    <t>Irányítástechnika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</si>
  <si>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</si>
  <si>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</si>
  <si>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</si>
  <si>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</si>
  <si>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</si>
  <si>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</si>
  <si>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Anyagtechnológia I.</t>
  </si>
  <si>
    <t>Anyagtechnológia II.</t>
  </si>
  <si>
    <t>tárgykód</t>
  </si>
  <si>
    <t>Gyártástechnológia II.</t>
  </si>
  <si>
    <t>Gyártástechnológia I.</t>
  </si>
  <si>
    <t>Analóg és digitális áramkörök II.</t>
  </si>
  <si>
    <t>Analóg és digitális áramkörök I.</t>
  </si>
  <si>
    <t>Biztonságtechnika, ergonómia</t>
  </si>
  <si>
    <t>Informatika labor</t>
  </si>
  <si>
    <t>Számítógépes tervező rendszerek</t>
  </si>
  <si>
    <t>Elektrotechnika</t>
  </si>
  <si>
    <t>BGRMA1HNEC</t>
  </si>
  <si>
    <t>BGRMA1ENND</t>
  </si>
  <si>
    <t>BGRMA2HNEC</t>
  </si>
  <si>
    <t>BGRMA2ENND</t>
  </si>
  <si>
    <t>BGRFM11NEC</t>
  </si>
  <si>
    <t>BGRFM1ENND</t>
  </si>
  <si>
    <t>BGRMFM4NEC</t>
  </si>
  <si>
    <t>BGRMFMENND</t>
  </si>
  <si>
    <t>BGRME11NEC</t>
  </si>
  <si>
    <t>BGRME1ENND</t>
  </si>
  <si>
    <t>BGBMN11NEC</t>
  </si>
  <si>
    <t>BGBMN1ENND</t>
  </si>
  <si>
    <t>BGBMN22NEC</t>
  </si>
  <si>
    <t>BGBMN2ENND</t>
  </si>
  <si>
    <t>BGBMN33NEC</t>
  </si>
  <si>
    <t>BGBMN3ENND</t>
  </si>
  <si>
    <t>BGRET12NEC</t>
  </si>
  <si>
    <t>BGRET1ENND</t>
  </si>
  <si>
    <t>BAGMN11NEC</t>
  </si>
  <si>
    <t>BAGMN1ENND</t>
  </si>
  <si>
    <t>GGTKG1M5EC</t>
  </si>
  <si>
    <t>GGTKG1ENND</t>
  </si>
  <si>
    <t>GGTKG2M6EC</t>
  </si>
  <si>
    <t>GGTKG2ENND</t>
  </si>
  <si>
    <t>BGRLG15NEC</t>
  </si>
  <si>
    <t>BGRLG1ENND</t>
  </si>
  <si>
    <t>BAGMB15NEC</t>
  </si>
  <si>
    <t>BAGMB1ENND</t>
  </si>
  <si>
    <t>BGBJO17NEC</t>
  </si>
  <si>
    <t>BGBJO1ENND</t>
  </si>
  <si>
    <t>BGRIA1HNEC</t>
  </si>
  <si>
    <t>BGRIA1ENND</t>
  </si>
  <si>
    <t>BGRIA2HNEC</t>
  </si>
  <si>
    <t>BGRIA2ENND</t>
  </si>
  <si>
    <t>BGRIALHNEC</t>
  </si>
  <si>
    <t>BGRIALENND</t>
  </si>
  <si>
    <t>BGBGG11NEC</t>
  </si>
  <si>
    <t>BGBGG1ENND</t>
  </si>
  <si>
    <t>BGBGG22NEC</t>
  </si>
  <si>
    <t>BGBGG2ENND</t>
  </si>
  <si>
    <t>BGBGG33NEC</t>
  </si>
  <si>
    <t>BGBGG3ENND</t>
  </si>
  <si>
    <t>BGBRST3NEC</t>
  </si>
  <si>
    <t>BGBRSTENND</t>
  </si>
  <si>
    <t>BAGAC12NEC</t>
  </si>
  <si>
    <t>BAGAC1ENND</t>
  </si>
  <si>
    <t>BAGAC23NEC</t>
  </si>
  <si>
    <t>BAGAC2ENND</t>
  </si>
  <si>
    <t>BGRIR14NEC</t>
  </si>
  <si>
    <t>BGRIR1ENND</t>
  </si>
  <si>
    <t>BGRAD25NEC</t>
  </si>
  <si>
    <t>BGRAD2ENND</t>
  </si>
  <si>
    <t>BGRPH14NEC</t>
  </si>
  <si>
    <t>BGRPH1ENND</t>
  </si>
  <si>
    <t>BAGGT12NEC</t>
  </si>
  <si>
    <t>BAGGT1ENND</t>
  </si>
  <si>
    <t>BAGGT23NEC</t>
  </si>
  <si>
    <t>BAGGT2ENND</t>
  </si>
  <si>
    <t>KMEEA13TEC</t>
  </si>
  <si>
    <t>KMEEA1ETND</t>
  </si>
  <si>
    <t>KMEFM15TEC</t>
  </si>
  <si>
    <t>KMEFM1ETND</t>
  </si>
  <si>
    <t>KMEIF16TEC</t>
  </si>
  <si>
    <t>KMEIF1ETND</t>
  </si>
  <si>
    <t>BGBBER7NEC</t>
  </si>
  <si>
    <t>BGBBERENND</t>
  </si>
  <si>
    <t>BGRRHG5NEC</t>
  </si>
  <si>
    <t>Gépelemek, gépszerkezetek I.</t>
  </si>
  <si>
    <t>Gépelemek, gépszerkezetek II.</t>
  </si>
  <si>
    <t>Gépelemek, gépszerkezetek III.</t>
  </si>
  <si>
    <t>Matematika I.</t>
  </si>
  <si>
    <t>Matematika II.</t>
  </si>
  <si>
    <t>Makroökonómia</t>
  </si>
  <si>
    <t>Mikroökonómia</t>
  </si>
  <si>
    <t>KMEMF1ENNM</t>
  </si>
  <si>
    <t>BGRVI1ENNM</t>
  </si>
  <si>
    <t>BGRHA1ENNM</t>
  </si>
  <si>
    <t>BAGAT1ENNM</t>
  </si>
  <si>
    <t/>
  </si>
  <si>
    <t>GSVUG1ENNM</t>
  </si>
  <si>
    <t>GSVMM1ENNM</t>
  </si>
  <si>
    <t>KMEEL1ENNM</t>
  </si>
  <si>
    <t>BGRMO1ENNM</t>
  </si>
  <si>
    <t>KMEFM1ENNM</t>
  </si>
  <si>
    <t>BGRRI1ENNM</t>
  </si>
  <si>
    <t>BGRMS1ENNM</t>
  </si>
  <si>
    <t>KHTJE1ENNM</t>
  </si>
  <si>
    <t>KMEJE1ENNM</t>
  </si>
  <si>
    <t>BGRDT1ENNM</t>
  </si>
  <si>
    <t>BGRDP2ENNM</t>
  </si>
  <si>
    <t>KMEAJ1ENNM</t>
  </si>
  <si>
    <t>(BTOSV1ENNM)</t>
  </si>
  <si>
    <t>(BTOSV2ENNM)</t>
  </si>
  <si>
    <t>(BTOKV1ENNM)</t>
  </si>
  <si>
    <t>(BTOSV3ENNM)</t>
  </si>
  <si>
    <t>Dr. Szőke Magdolna</t>
  </si>
  <si>
    <t>BGROP1ENNM</t>
  </si>
  <si>
    <t>Dr. Amir Mosavi</t>
  </si>
  <si>
    <t>Imre Emőke, Basel Tarchec</t>
  </si>
  <si>
    <t>BAGMV1ENNM</t>
  </si>
  <si>
    <t>Dr. Gonda Viktor</t>
  </si>
  <si>
    <t>BGK AAT</t>
  </si>
  <si>
    <t>Selected Chapters of Electricity</t>
  </si>
  <si>
    <t>NAIIN1ENNM</t>
  </si>
  <si>
    <t>Dr. Sztojcsics Dániel, Eigner György</t>
  </si>
  <si>
    <t>NAMMR1ENNM</t>
  </si>
  <si>
    <t>NAMMS1ENNM</t>
  </si>
  <si>
    <t>NAMST1ENNM</t>
  </si>
  <si>
    <t>NAIKI1ENNM</t>
  </si>
  <si>
    <t>NAIKI2ENNM</t>
  </si>
  <si>
    <t>NAMMB1ENNM</t>
  </si>
  <si>
    <t>NAIKR1ENNM</t>
  </si>
  <si>
    <t>Szab.választható  term.tud. tantárgy</t>
  </si>
  <si>
    <t>mintatanterv-kód: BMNCMAXXA2S15 (Σ132 "c" + 131 "d" krd)</t>
  </si>
  <si>
    <t>BGRMM1ENNM</t>
  </si>
  <si>
    <t>BGRPL1ENND</t>
  </si>
  <si>
    <t>PLC ismeretek</t>
  </si>
  <si>
    <t>Optional subject (basic knowl. from nat. sci.)</t>
  </si>
  <si>
    <t>NAMLA1AENM</t>
  </si>
  <si>
    <t>Linear Algebra</t>
  </si>
  <si>
    <t>Lineáris algebra</t>
  </si>
  <si>
    <t>Materials Science</t>
  </si>
  <si>
    <t>BGRGI1ENNM</t>
  </si>
  <si>
    <t>BGRJD1ENNM</t>
  </si>
  <si>
    <t>BGRAM1ENNM</t>
  </si>
  <si>
    <t>Informatics of Transportation I, II</t>
  </si>
  <si>
    <t>különbözeti tárgyak</t>
  </si>
  <si>
    <t>GSVOT2ENNM</t>
  </si>
  <si>
    <t>Organisational Theories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</si>
</sst>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  <numFmt numFmtId="171" formatCode="#,###,##0"/>
    <numFmt numFmtId="172" formatCode="#,##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.5"/>
      <name val="Times New Roman"/>
      <family val="1"/>
    </font>
    <font>
      <b/>
      <u val="single"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9.5"/>
      <name val="Times New Roman"/>
      <family val="1"/>
    </font>
    <font>
      <b/>
      <sz val="12"/>
      <name val="Arial CE"/>
      <family val="0"/>
    </font>
    <font>
      <b/>
      <sz val="9"/>
      <name val="Arial CE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26" fillId="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6" fillId="20" borderId="7" applyNumberFormat="0" applyFont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34" fillId="6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6" fillId="22" borderId="28" xfId="0" applyFont="1" applyFill="1" applyBorder="1" applyAlignment="1">
      <alignment horizontal="left" vertical="center"/>
    </xf>
    <xf numFmtId="0" fontId="1" fillId="22" borderId="29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6" fillId="22" borderId="3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0" fillId="22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2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1" fillId="22" borderId="38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22" borderId="40" xfId="0" applyFont="1" applyFill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6" fillId="22" borderId="3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7" fillId="5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23" borderId="43" xfId="0" applyFont="1" applyFill="1" applyBorder="1" applyAlignment="1">
      <alignment vertical="center"/>
    </xf>
    <xf numFmtId="0" fontId="8" fillId="23" borderId="44" xfId="0" applyFont="1" applyFill="1" applyBorder="1" applyAlignment="1">
      <alignment horizontal="right" vertical="top"/>
    </xf>
    <xf numFmtId="0" fontId="17" fillId="0" borderId="45" xfId="0" applyFont="1" applyBorder="1" applyAlignment="1">
      <alignment horizontal="center"/>
    </xf>
    <xf numFmtId="0" fontId="8" fillId="23" borderId="46" xfId="0" applyFont="1" applyFill="1" applyBorder="1" applyAlignment="1">
      <alignment horizontal="right"/>
    </xf>
    <xf numFmtId="0" fontId="8" fillId="23" borderId="44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6" fillId="22" borderId="49" xfId="0" applyFont="1" applyFill="1" applyBorder="1" applyAlignment="1">
      <alignment horizontal="left" vertical="center"/>
    </xf>
    <xf numFmtId="0" fontId="8" fillId="23" borderId="50" xfId="0" applyFont="1" applyFill="1" applyBorder="1" applyAlignment="1">
      <alignment horizontal="right" vertical="top"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/>
    </xf>
    <xf numFmtId="0" fontId="20" fillId="24" borderId="43" xfId="0" applyFont="1" applyFill="1" applyBorder="1" applyAlignment="1">
      <alignment vertical="center"/>
    </xf>
    <xf numFmtId="0" fontId="8" fillId="24" borderId="44" xfId="0" applyFont="1" applyFill="1" applyBorder="1" applyAlignment="1">
      <alignment horizontal="right" vertical="top"/>
    </xf>
    <xf numFmtId="0" fontId="8" fillId="24" borderId="44" xfId="0" applyFont="1" applyFill="1" applyBorder="1" applyAlignment="1">
      <alignment horizontal="right"/>
    </xf>
    <xf numFmtId="0" fontId="20" fillId="24" borderId="53" xfId="0" applyFont="1" applyFill="1" applyBorder="1" applyAlignment="1">
      <alignment vertical="center"/>
    </xf>
    <xf numFmtId="0" fontId="8" fillId="24" borderId="54" xfId="0" applyFont="1" applyFill="1" applyBorder="1" applyAlignment="1">
      <alignment horizontal="right" vertical="top"/>
    </xf>
    <xf numFmtId="0" fontId="8" fillId="24" borderId="50" xfId="0" applyFont="1" applyFill="1" applyBorder="1" applyAlignment="1">
      <alignment horizontal="right" vertical="top"/>
    </xf>
    <xf numFmtId="0" fontId="8" fillId="24" borderId="46" xfId="0" applyFont="1" applyFill="1" applyBorder="1" applyAlignment="1">
      <alignment horizontal="right"/>
    </xf>
    <xf numFmtId="0" fontId="20" fillId="4" borderId="43" xfId="0" applyFont="1" applyFill="1" applyBorder="1" applyAlignment="1">
      <alignment vertical="center"/>
    </xf>
    <xf numFmtId="0" fontId="8" fillId="4" borderId="44" xfId="0" applyFont="1" applyFill="1" applyBorder="1" applyAlignment="1">
      <alignment horizontal="right" vertical="top"/>
    </xf>
    <xf numFmtId="0" fontId="8" fillId="4" borderId="44" xfId="0" applyFont="1" applyFill="1" applyBorder="1" applyAlignment="1">
      <alignment horizontal="right"/>
    </xf>
    <xf numFmtId="0" fontId="20" fillId="4" borderId="53" xfId="0" applyFont="1" applyFill="1" applyBorder="1" applyAlignment="1">
      <alignment vertical="center"/>
    </xf>
    <xf numFmtId="0" fontId="8" fillId="4" borderId="54" xfId="0" applyFont="1" applyFill="1" applyBorder="1" applyAlignment="1">
      <alignment horizontal="right" vertical="top"/>
    </xf>
    <xf numFmtId="0" fontId="8" fillId="4" borderId="50" xfId="0" applyFont="1" applyFill="1" applyBorder="1" applyAlignment="1">
      <alignment horizontal="right" vertical="top"/>
    </xf>
    <xf numFmtId="0" fontId="21" fillId="4" borderId="55" xfId="0" applyFont="1" applyFill="1" applyBorder="1" applyAlignment="1">
      <alignment vertical="center"/>
    </xf>
    <xf numFmtId="0" fontId="8" fillId="4" borderId="46" xfId="0" applyFont="1" applyFill="1" applyBorder="1" applyAlignment="1">
      <alignment horizontal="right"/>
    </xf>
    <xf numFmtId="0" fontId="20" fillId="6" borderId="43" xfId="0" applyFont="1" applyFill="1" applyBorder="1" applyAlignment="1">
      <alignment vertical="center"/>
    </xf>
    <xf numFmtId="0" fontId="8" fillId="6" borderId="44" xfId="0" applyFont="1" applyFill="1" applyBorder="1" applyAlignment="1">
      <alignment horizontal="right" vertical="top"/>
    </xf>
    <xf numFmtId="0" fontId="8" fillId="6" borderId="44" xfId="0" applyFont="1" applyFill="1" applyBorder="1" applyAlignment="1">
      <alignment horizontal="right"/>
    </xf>
    <xf numFmtId="0" fontId="20" fillId="6" borderId="53" xfId="0" applyFont="1" applyFill="1" applyBorder="1" applyAlignment="1">
      <alignment vertical="center"/>
    </xf>
    <xf numFmtId="0" fontId="8" fillId="6" borderId="54" xfId="0" applyFont="1" applyFill="1" applyBorder="1" applyAlignment="1">
      <alignment horizontal="right" vertical="top"/>
    </xf>
    <xf numFmtId="0" fontId="8" fillId="6" borderId="50" xfId="0" applyFont="1" applyFill="1" applyBorder="1" applyAlignment="1">
      <alignment horizontal="right" vertical="top"/>
    </xf>
    <xf numFmtId="0" fontId="21" fillId="6" borderId="55" xfId="0" applyFont="1" applyFill="1" applyBorder="1" applyAlignment="1">
      <alignment vertical="center"/>
    </xf>
    <xf numFmtId="0" fontId="7" fillId="6" borderId="56" xfId="0" applyFont="1" applyFill="1" applyBorder="1" applyAlignment="1">
      <alignment vertical="center" wrapText="1"/>
    </xf>
    <xf numFmtId="0" fontId="7" fillId="6" borderId="57" xfId="0" applyFont="1" applyFill="1" applyBorder="1" applyAlignment="1">
      <alignment vertical="center" wrapText="1"/>
    </xf>
    <xf numFmtId="0" fontId="8" fillId="6" borderId="46" xfId="0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 shrinkToFit="1"/>
    </xf>
    <xf numFmtId="0" fontId="7" fillId="0" borderId="58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vertical="center" shrinkToFit="1"/>
    </xf>
    <xf numFmtId="0" fontId="12" fillId="6" borderId="31" xfId="0" applyFont="1" applyFill="1" applyBorder="1" applyAlignment="1">
      <alignment vertical="center"/>
    </xf>
    <xf numFmtId="0" fontId="7" fillId="6" borderId="31" xfId="0" applyFont="1" applyFill="1" applyBorder="1" applyAlignment="1">
      <alignment vertical="center"/>
    </xf>
    <xf numFmtId="0" fontId="0" fillId="6" borderId="31" xfId="0" applyFont="1" applyFill="1" applyBorder="1" applyAlignment="1">
      <alignment vertical="center"/>
    </xf>
    <xf numFmtId="0" fontId="12" fillId="6" borderId="31" xfId="0" applyFont="1" applyFill="1" applyBorder="1" applyAlignment="1">
      <alignment horizontal="left" vertical="center" shrinkToFit="1"/>
    </xf>
    <xf numFmtId="0" fontId="12" fillId="6" borderId="35" xfId="0" applyFont="1" applyFill="1" applyBorder="1" applyAlignment="1">
      <alignment horizontal="left" vertical="center" shrinkToFit="1"/>
    </xf>
    <xf numFmtId="0" fontId="12" fillId="6" borderId="35" xfId="0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6" borderId="36" xfId="0" applyFont="1" applyFill="1" applyBorder="1" applyAlignment="1">
      <alignment horizontal="left" vertical="center"/>
    </xf>
    <xf numFmtId="0" fontId="0" fillId="6" borderId="60" xfId="0" applyFont="1" applyFill="1" applyBorder="1" applyAlignment="1">
      <alignment horizontal="left" vertical="center"/>
    </xf>
    <xf numFmtId="0" fontId="12" fillId="6" borderId="36" xfId="0" applyFont="1" applyFill="1" applyBorder="1" applyAlignment="1">
      <alignment horizontal="left" vertical="center"/>
    </xf>
    <xf numFmtId="0" fontId="8" fillId="6" borderId="47" xfId="0" applyFont="1" applyFill="1" applyBorder="1" applyAlignment="1">
      <alignment vertical="center"/>
    </xf>
    <xf numFmtId="0" fontId="8" fillId="6" borderId="36" xfId="0" applyFont="1" applyFill="1" applyBorder="1" applyAlignment="1">
      <alignment horizontal="right"/>
    </xf>
    <xf numFmtId="0" fontId="0" fillId="6" borderId="58" xfId="0" applyFill="1" applyBorder="1" applyAlignment="1">
      <alignment/>
    </xf>
    <xf numFmtId="0" fontId="22" fillId="6" borderId="61" xfId="0" applyFont="1" applyFill="1" applyBorder="1" applyAlignment="1">
      <alignment horizontal="left" vertical="center"/>
    </xf>
    <xf numFmtId="0" fontId="23" fillId="6" borderId="3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62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 horizontal="left"/>
    </xf>
    <xf numFmtId="0" fontId="0" fillId="12" borderId="62" xfId="0" applyFont="1" applyFill="1" applyBorder="1" applyAlignment="1">
      <alignment horizontal="left"/>
    </xf>
    <xf numFmtId="0" fontId="1" fillId="12" borderId="62" xfId="0" applyFont="1" applyFill="1" applyBorder="1" applyAlignment="1">
      <alignment horizontal="left"/>
    </xf>
    <xf numFmtId="0" fontId="0" fillId="12" borderId="62" xfId="0" applyFill="1" applyBorder="1" applyAlignment="1">
      <alignment horizontal="left"/>
    </xf>
    <xf numFmtId="0" fontId="0" fillId="12" borderId="62" xfId="0" applyFill="1" applyBorder="1" applyAlignment="1">
      <alignment/>
    </xf>
    <xf numFmtId="0" fontId="0" fillId="0" borderId="62" xfId="0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2" xfId="0" applyFont="1" applyBorder="1" applyAlignment="1">
      <alignment/>
    </xf>
    <xf numFmtId="0" fontId="0" fillId="0" borderId="62" xfId="0" applyFont="1" applyBorder="1" applyAlignment="1">
      <alignment horizontal="left"/>
    </xf>
    <xf numFmtId="0" fontId="0" fillId="12" borderId="62" xfId="0" applyFont="1" applyFill="1" applyBorder="1" applyAlignment="1">
      <alignment horizontal="left"/>
    </xf>
    <xf numFmtId="0" fontId="0" fillId="12" borderId="62" xfId="0" applyFont="1" applyFill="1" applyBorder="1" applyAlignment="1">
      <alignment/>
    </xf>
    <xf numFmtId="0" fontId="1" fillId="12" borderId="6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" borderId="62" xfId="0" applyFill="1" applyBorder="1" applyAlignment="1">
      <alignment horizontal="left"/>
    </xf>
    <xf numFmtId="0" fontId="24" fillId="0" borderId="62" xfId="0" applyNumberFormat="1" applyFont="1" applyBorder="1" applyAlignment="1">
      <alignment horizontal="left"/>
    </xf>
    <xf numFmtId="0" fontId="1" fillId="12" borderId="62" xfId="0" applyNumberFormat="1" applyFont="1" applyFill="1" applyBorder="1" applyAlignment="1">
      <alignment horizontal="left"/>
    </xf>
    <xf numFmtId="0" fontId="0" fillId="0" borderId="62" xfId="0" applyFont="1" applyFill="1" applyBorder="1" applyAlignment="1">
      <alignment/>
    </xf>
    <xf numFmtId="0" fontId="0" fillId="0" borderId="62" xfId="0" applyNumberFormat="1" applyFont="1" applyBorder="1" applyAlignment="1">
      <alignment horizontal="left"/>
    </xf>
    <xf numFmtId="0" fontId="0" fillId="4" borderId="62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0" fillId="23" borderId="69" xfId="0" applyFont="1" applyFill="1" applyBorder="1" applyAlignment="1">
      <alignment vertical="center"/>
    </xf>
    <xf numFmtId="0" fontId="8" fillId="23" borderId="0" xfId="0" applyFont="1" applyFill="1" applyBorder="1" applyAlignment="1">
      <alignment horizontal="right" vertical="top"/>
    </xf>
    <xf numFmtId="0" fontId="0" fillId="0" borderId="70" xfId="0" applyFont="1" applyFill="1" applyBorder="1" applyAlignment="1">
      <alignment horizontal="center" vertical="center"/>
    </xf>
    <xf numFmtId="0" fontId="17" fillId="0" borderId="71" xfId="0" applyFont="1" applyBorder="1" applyAlignment="1">
      <alignment/>
    </xf>
    <xf numFmtId="0" fontId="7" fillId="4" borderId="72" xfId="0" applyFont="1" applyFill="1" applyBorder="1" applyAlignment="1">
      <alignment vertical="center" wrapText="1"/>
    </xf>
    <xf numFmtId="0" fontId="7" fillId="4" borderId="73" xfId="0" applyFont="1" applyFill="1" applyBorder="1" applyAlignment="1">
      <alignment vertical="center" wrapText="1"/>
    </xf>
    <xf numFmtId="0" fontId="21" fillId="23" borderId="74" xfId="0" applyFont="1" applyFill="1" applyBorder="1" applyAlignment="1">
      <alignment vertical="center"/>
    </xf>
    <xf numFmtId="0" fontId="7" fillId="23" borderId="33" xfId="0" applyFont="1" applyFill="1" applyBorder="1" applyAlignment="1">
      <alignment vertical="center" wrapText="1"/>
    </xf>
    <xf numFmtId="0" fontId="7" fillId="23" borderId="51" xfId="0" applyFont="1" applyFill="1" applyBorder="1" applyAlignment="1">
      <alignment vertical="center" wrapText="1"/>
    </xf>
    <xf numFmtId="0" fontId="17" fillId="23" borderId="75" xfId="0" applyFont="1" applyFill="1" applyBorder="1" applyAlignment="1">
      <alignment vertical="center"/>
    </xf>
    <xf numFmtId="0" fontId="7" fillId="23" borderId="76" xfId="0" applyFont="1" applyFill="1" applyBorder="1" applyAlignment="1">
      <alignment vertical="center" wrapText="1"/>
    </xf>
    <xf numFmtId="0" fontId="7" fillId="23" borderId="77" xfId="0" applyFont="1" applyFill="1" applyBorder="1" applyAlignment="1">
      <alignment vertical="center" wrapText="1"/>
    </xf>
    <xf numFmtId="0" fontId="7" fillId="24" borderId="78" xfId="0" applyFont="1" applyFill="1" applyBorder="1" applyAlignment="1">
      <alignment vertical="center" wrapText="1"/>
    </xf>
    <xf numFmtId="0" fontId="7" fillId="24" borderId="79" xfId="0" applyFont="1" applyFill="1" applyBorder="1" applyAlignment="1">
      <alignment vertical="center" wrapText="1"/>
    </xf>
    <xf numFmtId="0" fontId="21" fillId="24" borderId="80" xfId="0" applyFont="1" applyFill="1" applyBorder="1" applyAlignment="1">
      <alignment vertical="center"/>
    </xf>
    <xf numFmtId="0" fontId="7" fillId="24" borderId="38" xfId="0" applyFont="1" applyFill="1" applyBorder="1" applyAlignment="1">
      <alignment vertical="center" wrapText="1"/>
    </xf>
    <xf numFmtId="0" fontId="7" fillId="24" borderId="81" xfId="0" applyFont="1" applyFill="1" applyBorder="1" applyAlignment="1">
      <alignment vertical="center" wrapText="1"/>
    </xf>
    <xf numFmtId="0" fontId="17" fillId="24" borderId="82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85" xfId="0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gyzet_gépész nappali" xfId="54"/>
    <cellStyle name="Jelölőszín (1)" xfId="55"/>
    <cellStyle name="Jelölőszín (1) 2" xfId="56"/>
    <cellStyle name="Jelölőszín (1)_Bt levelező" xfId="57"/>
    <cellStyle name="Jelölőszín (2)" xfId="58"/>
    <cellStyle name="Jelölőszín (2) 2" xfId="59"/>
    <cellStyle name="Jelölőszín (2)_Bt levelező" xfId="60"/>
    <cellStyle name="Jelölőszín (3)" xfId="61"/>
    <cellStyle name="Jelölőszín (3) 2" xfId="62"/>
    <cellStyle name="Jelölőszín (3)_Bt levelező" xfId="63"/>
    <cellStyle name="Jelölőszín (4)" xfId="64"/>
    <cellStyle name="Jelölőszín (4) 2" xfId="65"/>
    <cellStyle name="Jelölőszín (4)_Bt levelező" xfId="66"/>
    <cellStyle name="Jelölőszín (5)" xfId="67"/>
    <cellStyle name="Jelölőszín (5) 2" xfId="68"/>
    <cellStyle name="Jelölőszín (5)_Bt levelező" xfId="69"/>
    <cellStyle name="Jelölőszín (6)" xfId="70"/>
    <cellStyle name="Jelölőszín (6) 2" xfId="71"/>
    <cellStyle name="Jelölőszín (6)_Bt levelező" xfId="72"/>
    <cellStyle name="Jó" xfId="73"/>
    <cellStyle name="Kimenet" xfId="74"/>
    <cellStyle name="Magyarázó szöveg" xfId="75"/>
    <cellStyle name="Followed Hyperlink" xfId="76"/>
    <cellStyle name="Normál 2" xfId="77"/>
    <cellStyle name="Normál 2 2" xfId="78"/>
    <cellStyle name="Normál 2_Bt nappali" xfId="79"/>
    <cellStyle name="Normál 3" xfId="80"/>
    <cellStyle name="Normál 3 2" xfId="81"/>
    <cellStyle name="Normál 4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2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5" width="25.7109375" style="0" customWidth="1"/>
    <col min="6" max="6" width="12.7109375" style="0" customWidth="1"/>
    <col min="7" max="7" width="4.140625" style="0" customWidth="1"/>
    <col min="8" max="8" width="4.7109375" style="0" customWidth="1"/>
    <col min="9" max="9" width="5.140625" style="0" customWidth="1"/>
    <col min="10" max="10" width="4.00390625" style="0" customWidth="1"/>
    <col min="11" max="11" width="3.7109375" style="0" customWidth="1"/>
    <col min="12" max="12" width="4.140625" style="0" customWidth="1"/>
    <col min="13" max="13" width="3.851562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57421875" style="0" customWidth="1"/>
    <col min="18" max="18" width="4.421875" style="0" customWidth="1"/>
    <col min="19" max="19" width="4.140625" style="0" customWidth="1"/>
    <col min="20" max="20" width="4.00390625" style="0" customWidth="1"/>
    <col min="21" max="22" width="4.140625" style="0" customWidth="1"/>
    <col min="23" max="23" width="4.57421875" style="0" customWidth="1"/>
    <col min="24" max="24" width="4.140625" style="0" customWidth="1"/>
    <col min="25" max="25" width="3.8515625" style="0" customWidth="1"/>
    <col min="26" max="26" width="4.00390625" style="0" customWidth="1"/>
    <col min="27" max="33" width="13.421875" style="0" customWidth="1"/>
    <col min="34" max="34" width="80.421875" style="0" bestFit="1" customWidth="1"/>
    <col min="35" max="35" width="67.7109375" style="0" bestFit="1" customWidth="1"/>
    <col min="41" max="41" width="39.140625" style="0" bestFit="1" customWidth="1"/>
  </cols>
  <sheetData>
    <row r="1" spans="1:27" ht="12.75">
      <c r="A1" s="62" t="s">
        <v>47</v>
      </c>
      <c r="B1" s="63"/>
      <c r="C1" s="64"/>
      <c r="D1" s="64"/>
      <c r="E1" s="64"/>
      <c r="F1" s="70" t="s">
        <v>81</v>
      </c>
      <c r="G1" s="64"/>
      <c r="H1" s="65"/>
      <c r="I1" s="65"/>
      <c r="J1" s="65"/>
      <c r="K1" s="65"/>
      <c r="L1" s="65"/>
      <c r="M1" s="66"/>
      <c r="N1" s="65"/>
      <c r="O1" s="65"/>
      <c r="P1" s="65"/>
      <c r="Q1" s="65"/>
      <c r="R1" s="65"/>
      <c r="S1" s="65"/>
      <c r="T1" s="65"/>
      <c r="U1" s="65"/>
      <c r="V1" s="65"/>
      <c r="W1" s="67"/>
      <c r="X1" s="68"/>
      <c r="Y1" s="68"/>
      <c r="Z1" s="68"/>
      <c r="AA1" s="68"/>
    </row>
    <row r="2" spans="1:27" ht="15.75" customHeight="1">
      <c r="A2" s="69" t="s">
        <v>33</v>
      </c>
      <c r="B2" s="63"/>
      <c r="C2" s="64"/>
      <c r="D2" s="64"/>
      <c r="E2" s="64"/>
      <c r="F2" s="70"/>
      <c r="G2" s="64"/>
      <c r="H2" s="65"/>
      <c r="I2" s="65"/>
      <c r="J2" s="65"/>
      <c r="K2" s="65"/>
      <c r="L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5.75" customHeight="1">
      <c r="A3" s="69" t="s">
        <v>90</v>
      </c>
      <c r="B3" s="63"/>
      <c r="C3" s="64"/>
      <c r="D3" s="64"/>
      <c r="E3" s="64"/>
      <c r="F3" s="70" t="s">
        <v>102</v>
      </c>
      <c r="G3" s="64"/>
      <c r="H3" s="65"/>
      <c r="I3" s="65"/>
      <c r="J3" s="65"/>
      <c r="K3" s="65"/>
      <c r="L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5.75" customHeight="1">
      <c r="A4" s="69" t="s">
        <v>91</v>
      </c>
      <c r="B4" s="63"/>
      <c r="C4" s="64"/>
      <c r="D4" s="64"/>
      <c r="E4" s="64"/>
      <c r="F4" s="71" t="s">
        <v>82</v>
      </c>
      <c r="G4" s="64"/>
      <c r="H4" s="65"/>
      <c r="I4" s="65"/>
      <c r="J4" s="65"/>
      <c r="K4" s="65"/>
      <c r="L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.75" customHeight="1">
      <c r="A5" s="69"/>
      <c r="B5" s="63"/>
      <c r="C5" s="64"/>
      <c r="D5" s="64"/>
      <c r="E5" s="64"/>
      <c r="F5" s="72" t="s">
        <v>4</v>
      </c>
      <c r="G5" s="64"/>
      <c r="H5" s="65"/>
      <c r="I5" s="65"/>
      <c r="J5" s="65"/>
      <c r="K5" s="65"/>
      <c r="L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.75" customHeight="1">
      <c r="A6" s="69"/>
      <c r="B6" s="63"/>
      <c r="C6" s="64"/>
      <c r="D6" s="64"/>
      <c r="E6" s="64"/>
      <c r="F6" s="176" t="s">
        <v>162</v>
      </c>
      <c r="G6" s="64"/>
      <c r="H6" s="65"/>
      <c r="I6" s="65"/>
      <c r="J6" s="65"/>
      <c r="K6" s="65"/>
      <c r="L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 ht="15.75" customHeight="1">
      <c r="A7" s="215" t="s">
        <v>168</v>
      </c>
      <c r="B7" s="63"/>
      <c r="C7" s="64"/>
      <c r="D7" s="64"/>
      <c r="E7" s="64"/>
      <c r="F7" s="176" t="s">
        <v>159</v>
      </c>
      <c r="H7" s="65"/>
      <c r="J7" s="65"/>
      <c r="K7" s="65"/>
      <c r="L7" s="65"/>
      <c r="M7" s="72"/>
      <c r="N7" s="65"/>
      <c r="O7" s="65"/>
      <c r="P7" s="65"/>
      <c r="Q7" s="65"/>
      <c r="R7" s="65"/>
      <c r="S7" s="65"/>
      <c r="T7" s="65"/>
      <c r="U7" s="65"/>
      <c r="V7" s="65"/>
      <c r="W7" s="65"/>
      <c r="X7" s="178" t="s">
        <v>161</v>
      </c>
      <c r="Y7" s="65"/>
      <c r="Z7" s="65"/>
      <c r="AA7" s="65"/>
    </row>
    <row r="8" spans="1:27" ht="13.5" thickBot="1">
      <c r="A8" s="171" t="s">
        <v>173</v>
      </c>
      <c r="B8" s="172"/>
      <c r="C8" s="173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</row>
    <row r="9" spans="1:27" ht="18.75" thickBot="1">
      <c r="A9" s="301" t="s">
        <v>80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3"/>
    </row>
    <row r="10" spans="1:27" ht="13.5" thickBot="1">
      <c r="A10" s="304"/>
      <c r="B10" s="304"/>
      <c r="C10" s="305"/>
      <c r="D10" s="74"/>
      <c r="E10" s="74"/>
      <c r="F10" s="74"/>
      <c r="G10" s="306" t="s">
        <v>83</v>
      </c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60"/>
    </row>
    <row r="11" spans="1:27" ht="12.75">
      <c r="A11" s="309" t="s">
        <v>45</v>
      </c>
      <c r="B11" s="309" t="s">
        <v>84</v>
      </c>
      <c r="C11" s="309" t="s">
        <v>146</v>
      </c>
      <c r="D11" s="309" t="s">
        <v>85</v>
      </c>
      <c r="E11" s="309" t="s">
        <v>112</v>
      </c>
      <c r="F11" s="320" t="s">
        <v>153</v>
      </c>
      <c r="G11" s="313" t="s">
        <v>24</v>
      </c>
      <c r="H11" s="314"/>
      <c r="I11" s="314"/>
      <c r="J11" s="314"/>
      <c r="K11" s="315"/>
      <c r="L11" s="313" t="s">
        <v>25</v>
      </c>
      <c r="M11" s="314"/>
      <c r="N11" s="314"/>
      <c r="O11" s="314"/>
      <c r="P11" s="315"/>
      <c r="Q11" s="313" t="s">
        <v>26</v>
      </c>
      <c r="R11" s="314"/>
      <c r="S11" s="314"/>
      <c r="T11" s="314"/>
      <c r="U11" s="315"/>
      <c r="V11" s="313" t="s">
        <v>27</v>
      </c>
      <c r="W11" s="314"/>
      <c r="X11" s="314"/>
      <c r="Y11" s="314"/>
      <c r="Z11" s="315"/>
      <c r="AA11" s="60"/>
    </row>
    <row r="12" spans="1:27" ht="13.5" thickBot="1">
      <c r="A12" s="310"/>
      <c r="B12" s="311"/>
      <c r="C12" s="312"/>
      <c r="D12" s="312"/>
      <c r="E12" s="312"/>
      <c r="F12" s="321"/>
      <c r="G12" s="3" t="s">
        <v>97</v>
      </c>
      <c r="H12" s="4" t="s">
        <v>98</v>
      </c>
      <c r="I12" s="4" t="s">
        <v>99</v>
      </c>
      <c r="J12" s="4" t="s">
        <v>100</v>
      </c>
      <c r="K12" s="5" t="s">
        <v>101</v>
      </c>
      <c r="L12" s="3" t="s">
        <v>97</v>
      </c>
      <c r="M12" s="4" t="s">
        <v>98</v>
      </c>
      <c r="N12" s="4" t="s">
        <v>99</v>
      </c>
      <c r="O12" s="4" t="s">
        <v>100</v>
      </c>
      <c r="P12" s="5" t="s">
        <v>101</v>
      </c>
      <c r="Q12" s="3" t="s">
        <v>97</v>
      </c>
      <c r="R12" s="4" t="s">
        <v>98</v>
      </c>
      <c r="S12" s="4" t="s">
        <v>99</v>
      </c>
      <c r="T12" s="4" t="s">
        <v>100</v>
      </c>
      <c r="U12" s="5" t="s">
        <v>101</v>
      </c>
      <c r="V12" s="3" t="s">
        <v>97</v>
      </c>
      <c r="W12" s="4" t="s">
        <v>98</v>
      </c>
      <c r="X12" s="4" t="s">
        <v>99</v>
      </c>
      <c r="Y12" s="4" t="s">
        <v>100</v>
      </c>
      <c r="Z12" s="5" t="s">
        <v>101</v>
      </c>
      <c r="AA12" s="11" t="s">
        <v>96</v>
      </c>
    </row>
    <row r="13" spans="1:27" ht="13.5" thickBot="1">
      <c r="A13" s="94"/>
      <c r="B13" s="56"/>
      <c r="C13" s="56" t="s">
        <v>103</v>
      </c>
      <c r="D13" s="56" t="s">
        <v>104</v>
      </c>
      <c r="E13" s="56"/>
      <c r="F13" s="56"/>
      <c r="G13" s="52">
        <f>SUM(G14:G24)</f>
        <v>15</v>
      </c>
      <c r="H13" s="53">
        <f>SUM(H14:H24)</f>
        <v>7</v>
      </c>
      <c r="I13" s="53">
        <f>SUM(I14:I24)</f>
        <v>1</v>
      </c>
      <c r="J13" s="53"/>
      <c r="K13" s="54">
        <f>SUM(K14:K24)</f>
        <v>27</v>
      </c>
      <c r="L13" s="52">
        <f>SUM(L14:L24)</f>
        <v>4</v>
      </c>
      <c r="M13" s="53">
        <f>SUM(M14:M24)</f>
        <v>0</v>
      </c>
      <c r="N13" s="53">
        <f>SUM(N14:N24)</f>
        <v>1</v>
      </c>
      <c r="O13" s="53"/>
      <c r="P13" s="137">
        <f>SUM(P14:P24)</f>
        <v>5</v>
      </c>
      <c r="Q13" s="52">
        <f>SUM(Q14:Q24)</f>
        <v>0</v>
      </c>
      <c r="R13" s="53">
        <f>SUM(R14:R24)</f>
        <v>0</v>
      </c>
      <c r="S13" s="53">
        <f>SUM(S14:S24)</f>
        <v>0</v>
      </c>
      <c r="T13" s="53"/>
      <c r="U13" s="54">
        <f>SUM(U14:U24)</f>
        <v>0</v>
      </c>
      <c r="V13" s="52">
        <f>SUM(V14:V24)</f>
        <v>0</v>
      </c>
      <c r="W13" s="53">
        <f>SUM(W14:W24)</f>
        <v>0</v>
      </c>
      <c r="X13" s="53">
        <f>SUM(X14:X24)</f>
        <v>0</v>
      </c>
      <c r="Y13" s="53"/>
      <c r="Z13" s="54">
        <f>SUM(Z14:Z24)</f>
        <v>0</v>
      </c>
      <c r="AA13" s="138"/>
    </row>
    <row r="14" spans="1:27" ht="12.75">
      <c r="A14" s="133">
        <v>1</v>
      </c>
      <c r="B14" s="134" t="s">
        <v>336</v>
      </c>
      <c r="C14" s="159" t="s">
        <v>30</v>
      </c>
      <c r="D14" s="159" t="s">
        <v>52</v>
      </c>
      <c r="E14" s="159" t="s">
        <v>307</v>
      </c>
      <c r="F14" s="160" t="s">
        <v>152</v>
      </c>
      <c r="G14" s="48">
        <v>3</v>
      </c>
      <c r="H14" s="49">
        <v>3</v>
      </c>
      <c r="I14" s="49">
        <v>0</v>
      </c>
      <c r="J14" s="49" t="s">
        <v>28</v>
      </c>
      <c r="K14" s="50">
        <v>8</v>
      </c>
      <c r="L14" s="45"/>
      <c r="M14" s="46"/>
      <c r="N14" s="46"/>
      <c r="O14" s="46"/>
      <c r="P14" s="135"/>
      <c r="Q14" s="45"/>
      <c r="R14" s="46"/>
      <c r="S14" s="46"/>
      <c r="T14" s="46"/>
      <c r="U14" s="47"/>
      <c r="V14" s="45"/>
      <c r="W14" s="46"/>
      <c r="X14" s="46"/>
      <c r="Y14" s="46"/>
      <c r="Z14" s="47"/>
      <c r="AA14" s="136"/>
    </row>
    <row r="15" spans="1:27" ht="12.75">
      <c r="A15" s="58">
        <v>2</v>
      </c>
      <c r="B15" s="57" t="s">
        <v>308</v>
      </c>
      <c r="C15" s="80" t="s">
        <v>6</v>
      </c>
      <c r="D15" s="80" t="s">
        <v>54</v>
      </c>
      <c r="E15" s="80" t="s">
        <v>309</v>
      </c>
      <c r="F15" s="79" t="s">
        <v>152</v>
      </c>
      <c r="G15" s="20">
        <v>2</v>
      </c>
      <c r="H15" s="1">
        <v>0</v>
      </c>
      <c r="I15" s="1">
        <v>1</v>
      </c>
      <c r="J15" s="1" t="s">
        <v>157</v>
      </c>
      <c r="K15" s="21">
        <v>4</v>
      </c>
      <c r="L15" s="18"/>
      <c r="M15" s="2"/>
      <c r="N15" s="2"/>
      <c r="O15" s="2"/>
      <c r="P15" s="16"/>
      <c r="Q15" s="20"/>
      <c r="R15" s="1"/>
      <c r="S15" s="1"/>
      <c r="T15" s="1"/>
      <c r="U15" s="21"/>
      <c r="V15" s="20"/>
      <c r="W15" s="1"/>
      <c r="X15" s="1"/>
      <c r="Y15" s="1"/>
      <c r="Z15" s="21"/>
      <c r="AA15" s="123"/>
    </row>
    <row r="16" spans="1:27" ht="12.75">
      <c r="A16" s="58">
        <v>3</v>
      </c>
      <c r="B16" s="57" t="s">
        <v>286</v>
      </c>
      <c r="C16" s="80" t="s">
        <v>21</v>
      </c>
      <c r="D16" s="80" t="s">
        <v>55</v>
      </c>
      <c r="E16" s="80" t="s">
        <v>310</v>
      </c>
      <c r="F16" s="79" t="s">
        <v>154</v>
      </c>
      <c r="G16" s="18">
        <v>2</v>
      </c>
      <c r="H16" s="2">
        <v>0</v>
      </c>
      <c r="I16" s="2">
        <v>0</v>
      </c>
      <c r="J16" s="2" t="s">
        <v>157</v>
      </c>
      <c r="K16" s="19">
        <v>3</v>
      </c>
      <c r="L16" s="18"/>
      <c r="M16" s="2"/>
      <c r="N16" s="2"/>
      <c r="O16" s="2"/>
      <c r="P16" s="16"/>
      <c r="Q16" s="20"/>
      <c r="R16" s="1"/>
      <c r="S16" s="1"/>
      <c r="T16" s="1"/>
      <c r="U16" s="21"/>
      <c r="V16" s="20"/>
      <c r="W16" s="1"/>
      <c r="X16" s="1"/>
      <c r="Y16" s="1"/>
      <c r="Z16" s="21"/>
      <c r="AA16" s="123"/>
    </row>
    <row r="17" spans="1:27" ht="12.75">
      <c r="A17" s="58">
        <v>4</v>
      </c>
      <c r="B17" s="57" t="s">
        <v>311</v>
      </c>
      <c r="C17" s="80" t="s">
        <v>18</v>
      </c>
      <c r="D17" s="80" t="s">
        <v>56</v>
      </c>
      <c r="E17" s="80" t="s">
        <v>312</v>
      </c>
      <c r="F17" s="79" t="s">
        <v>313</v>
      </c>
      <c r="G17" s="18">
        <v>2</v>
      </c>
      <c r="H17" s="2">
        <v>2</v>
      </c>
      <c r="I17" s="2">
        <v>0</v>
      </c>
      <c r="J17" s="2" t="s">
        <v>28</v>
      </c>
      <c r="K17" s="19">
        <v>4</v>
      </c>
      <c r="L17" s="20"/>
      <c r="M17" s="1"/>
      <c r="N17" s="1"/>
      <c r="O17" s="1"/>
      <c r="P17" s="15"/>
      <c r="Q17" s="20"/>
      <c r="R17" s="1"/>
      <c r="S17" s="1"/>
      <c r="T17" s="1"/>
      <c r="U17" s="21"/>
      <c r="V17" s="20"/>
      <c r="W17" s="1"/>
      <c r="X17" s="1"/>
      <c r="Y17" s="1"/>
      <c r="Z17" s="21"/>
      <c r="AA17" s="123"/>
    </row>
    <row r="18" spans="1:27" ht="12.75">
      <c r="A18" s="58">
        <v>5</v>
      </c>
      <c r="B18" s="57" t="s">
        <v>287</v>
      </c>
      <c r="C18" s="80" t="s">
        <v>34</v>
      </c>
      <c r="D18" s="80" t="s">
        <v>314</v>
      </c>
      <c r="E18" s="80" t="s">
        <v>145</v>
      </c>
      <c r="F18" s="79" t="s">
        <v>152</v>
      </c>
      <c r="G18" s="18">
        <v>2</v>
      </c>
      <c r="H18" s="2">
        <v>2</v>
      </c>
      <c r="I18" s="2">
        <v>0</v>
      </c>
      <c r="J18" s="2" t="s">
        <v>28</v>
      </c>
      <c r="K18" s="19">
        <v>4</v>
      </c>
      <c r="L18" s="20"/>
      <c r="M18" s="1"/>
      <c r="N18" s="1"/>
      <c r="O18" s="1"/>
      <c r="P18" s="15"/>
      <c r="Q18" s="18"/>
      <c r="R18" s="2"/>
      <c r="S18" s="2"/>
      <c r="T18" s="2"/>
      <c r="U18" s="30"/>
      <c r="V18" s="20"/>
      <c r="W18" s="1"/>
      <c r="X18" s="1"/>
      <c r="Y18" s="1"/>
      <c r="Z18" s="21"/>
      <c r="AA18" s="123"/>
    </row>
    <row r="19" spans="1:27" ht="12.75">
      <c r="A19" s="58">
        <v>6</v>
      </c>
      <c r="B19" s="57" t="s">
        <v>288</v>
      </c>
      <c r="C19" s="81" t="s">
        <v>9</v>
      </c>
      <c r="D19" s="81" t="s">
        <v>59</v>
      </c>
      <c r="E19" s="81" t="s">
        <v>133</v>
      </c>
      <c r="F19" s="78" t="s">
        <v>152</v>
      </c>
      <c r="G19" s="20"/>
      <c r="H19" s="1"/>
      <c r="I19" s="1"/>
      <c r="J19" s="1"/>
      <c r="K19" s="21"/>
      <c r="L19" s="20">
        <v>2</v>
      </c>
      <c r="M19" s="1">
        <v>0</v>
      </c>
      <c r="N19" s="1">
        <v>0</v>
      </c>
      <c r="O19" s="1" t="s">
        <v>28</v>
      </c>
      <c r="P19" s="15">
        <v>2</v>
      </c>
      <c r="Q19" s="26"/>
      <c r="R19" s="12"/>
      <c r="S19" s="12"/>
      <c r="T19" s="12"/>
      <c r="U19" s="30"/>
      <c r="V19" s="20"/>
      <c r="W19" s="1"/>
      <c r="X19" s="1"/>
      <c r="Y19" s="1"/>
      <c r="Z19" s="21"/>
      <c r="AA19" s="123">
        <v>3</v>
      </c>
    </row>
    <row r="20" spans="1:27" ht="13.5" thickBot="1">
      <c r="A20" s="58">
        <v>7</v>
      </c>
      <c r="B20" s="57" t="s">
        <v>289</v>
      </c>
      <c r="C20" s="81" t="s">
        <v>8</v>
      </c>
      <c r="D20" s="81" t="s">
        <v>333</v>
      </c>
      <c r="E20" s="81" t="s">
        <v>144</v>
      </c>
      <c r="F20" s="78" t="s">
        <v>155</v>
      </c>
      <c r="G20" s="20"/>
      <c r="H20" s="1"/>
      <c r="I20" s="1"/>
      <c r="J20" s="1"/>
      <c r="K20" s="21"/>
      <c r="L20" s="20">
        <v>2</v>
      </c>
      <c r="M20" s="1">
        <v>0</v>
      </c>
      <c r="N20" s="1">
        <v>1</v>
      </c>
      <c r="O20" s="1" t="s">
        <v>28</v>
      </c>
      <c r="P20" s="15">
        <v>3</v>
      </c>
      <c r="Q20" s="26"/>
      <c r="R20" s="12"/>
      <c r="S20" s="12"/>
      <c r="T20" s="12"/>
      <c r="U20" s="30"/>
      <c r="V20" s="20"/>
      <c r="W20" s="1"/>
      <c r="X20" s="1"/>
      <c r="Y20" s="1"/>
      <c r="Z20" s="21"/>
      <c r="AA20" s="123"/>
    </row>
    <row r="21" spans="1:27" ht="14.25" thickBot="1" thickTop="1">
      <c r="A21" s="188"/>
      <c r="B21" s="179"/>
      <c r="C21" s="180"/>
      <c r="D21" s="183" t="s">
        <v>171</v>
      </c>
      <c r="E21" s="182" t="s">
        <v>167</v>
      </c>
      <c r="F21" s="79"/>
      <c r="G21" s="20"/>
      <c r="H21" s="1"/>
      <c r="I21" s="1"/>
      <c r="J21" s="1"/>
      <c r="K21" s="21"/>
      <c r="L21" s="20"/>
      <c r="M21" s="1"/>
      <c r="N21" s="1"/>
      <c r="O21" s="1"/>
      <c r="P21" s="21"/>
      <c r="Q21" s="20"/>
      <c r="R21" s="1"/>
      <c r="S21" s="1"/>
      <c r="T21" s="1"/>
      <c r="U21" s="21"/>
      <c r="V21" s="18"/>
      <c r="W21" s="2"/>
      <c r="X21" s="2"/>
      <c r="Y21" s="2"/>
      <c r="Z21" s="19"/>
      <c r="AA21" s="127"/>
    </row>
    <row r="22" spans="1:27" ht="14.25" thickBot="1" thickTop="1">
      <c r="A22" s="286"/>
      <c r="B22" s="283"/>
      <c r="C22" s="284"/>
      <c r="D22" s="187" t="s">
        <v>5</v>
      </c>
      <c r="E22" s="181"/>
      <c r="F22" s="79"/>
      <c r="G22" s="20"/>
      <c r="H22" s="1"/>
      <c r="I22" s="1"/>
      <c r="J22" s="1"/>
      <c r="K22" s="21"/>
      <c r="L22" s="20"/>
      <c r="M22" s="1"/>
      <c r="N22" s="1"/>
      <c r="O22" s="1"/>
      <c r="P22" s="21"/>
      <c r="Q22" s="20"/>
      <c r="R22" s="1"/>
      <c r="S22" s="1"/>
      <c r="T22" s="1"/>
      <c r="U22" s="21"/>
      <c r="V22" s="18"/>
      <c r="W22" s="2"/>
      <c r="X22" s="2"/>
      <c r="Y22" s="2"/>
      <c r="Z22" s="19"/>
      <c r="AA22" s="127"/>
    </row>
    <row r="23" spans="1:27" ht="24">
      <c r="A23" s="285">
        <v>8</v>
      </c>
      <c r="B23" s="289" t="s">
        <v>303</v>
      </c>
      <c r="C23" s="290" t="s">
        <v>324</v>
      </c>
      <c r="D23" s="291" t="s">
        <v>329</v>
      </c>
      <c r="E23" s="185"/>
      <c r="F23" s="140"/>
      <c r="G23" s="141">
        <v>2</v>
      </c>
      <c r="H23" s="142">
        <v>0</v>
      </c>
      <c r="I23" s="142">
        <v>0</v>
      </c>
      <c r="J23" s="142" t="s">
        <v>157</v>
      </c>
      <c r="K23" s="143">
        <v>2</v>
      </c>
      <c r="L23" s="141"/>
      <c r="M23" s="142"/>
      <c r="N23" s="142"/>
      <c r="O23" s="142"/>
      <c r="P23" s="144"/>
      <c r="Q23" s="145"/>
      <c r="R23" s="146"/>
      <c r="S23" s="146"/>
      <c r="T23" s="146"/>
      <c r="U23" s="147"/>
      <c r="V23" s="141"/>
      <c r="W23" s="142"/>
      <c r="X23" s="142"/>
      <c r="Y23" s="142"/>
      <c r="Z23" s="143"/>
      <c r="AA23" s="139"/>
    </row>
    <row r="24" spans="1:27" ht="13.5" thickBot="1">
      <c r="A24" s="285"/>
      <c r="B24" s="292" t="s">
        <v>330</v>
      </c>
      <c r="C24" s="293" t="s">
        <v>332</v>
      </c>
      <c r="D24" s="294" t="s">
        <v>331</v>
      </c>
      <c r="E24" s="185" t="s">
        <v>307</v>
      </c>
      <c r="F24" s="140" t="s">
        <v>156</v>
      </c>
      <c r="G24" s="141">
        <v>2</v>
      </c>
      <c r="H24" s="142">
        <v>0</v>
      </c>
      <c r="I24" s="142">
        <v>0</v>
      </c>
      <c r="J24" s="142" t="s">
        <v>157</v>
      </c>
      <c r="K24" s="143">
        <v>2</v>
      </c>
      <c r="L24" s="141"/>
      <c r="M24" s="142"/>
      <c r="N24" s="142"/>
      <c r="O24" s="142"/>
      <c r="P24" s="144"/>
      <c r="Q24" s="145"/>
      <c r="R24" s="146"/>
      <c r="S24" s="146"/>
      <c r="T24" s="146"/>
      <c r="U24" s="147"/>
      <c r="V24" s="141"/>
      <c r="W24" s="142"/>
      <c r="X24" s="142"/>
      <c r="Y24" s="142"/>
      <c r="Z24" s="143"/>
      <c r="AA24" s="139"/>
    </row>
    <row r="25" spans="1:27" ht="14.25" thickBot="1" thickTop="1">
      <c r="A25" s="94"/>
      <c r="B25" s="186" t="s">
        <v>290</v>
      </c>
      <c r="C25" s="186" t="s">
        <v>105</v>
      </c>
      <c r="D25" s="186" t="s">
        <v>106</v>
      </c>
      <c r="E25" s="56"/>
      <c r="F25" s="56"/>
      <c r="G25" s="52">
        <f>SUM(G26:G30)</f>
        <v>0</v>
      </c>
      <c r="H25" s="52">
        <f>SUM(H26:H30)</f>
        <v>0</v>
      </c>
      <c r="I25" s="52">
        <f>SUM(I26:I30)</f>
        <v>0</v>
      </c>
      <c r="J25" s="52"/>
      <c r="K25" s="52">
        <f>SUM(K26:K30)</f>
        <v>0</v>
      </c>
      <c r="L25" s="52">
        <f>SUM(L26:L30)</f>
        <v>2</v>
      </c>
      <c r="M25" s="52">
        <f>SUM(M26:M30)</f>
        <v>2</v>
      </c>
      <c r="N25" s="52">
        <f>SUM(N26:N30)</f>
        <v>0</v>
      </c>
      <c r="O25" s="52"/>
      <c r="P25" s="52">
        <f>SUM(P26:P30)</f>
        <v>5</v>
      </c>
      <c r="Q25" s="52">
        <f>SUM(Q26:Q30)</f>
        <v>2</v>
      </c>
      <c r="R25" s="52">
        <f>SUM(R26:R30)</f>
        <v>2</v>
      </c>
      <c r="S25" s="52">
        <f>SUM(S26:S30)</f>
        <v>0</v>
      </c>
      <c r="T25" s="52"/>
      <c r="U25" s="52">
        <f>SUM(U26:U30)</f>
        <v>5</v>
      </c>
      <c r="V25" s="52">
        <f>SUM(V26:V30)</f>
        <v>2</v>
      </c>
      <c r="W25" s="52">
        <f>SUM(W26:W30)</f>
        <v>0</v>
      </c>
      <c r="X25" s="52">
        <f>SUM(X26:X30)</f>
        <v>0</v>
      </c>
      <c r="Y25" s="52"/>
      <c r="Z25" s="52">
        <f>SUM(Z26:Z30)</f>
        <v>2</v>
      </c>
      <c r="AA25" s="155"/>
    </row>
    <row r="26" spans="1:27" ht="12.75">
      <c r="A26" s="133">
        <v>9</v>
      </c>
      <c r="B26" s="134" t="s">
        <v>291</v>
      </c>
      <c r="C26" s="116" t="s">
        <v>10</v>
      </c>
      <c r="D26" s="159" t="s">
        <v>149</v>
      </c>
      <c r="E26" s="159" t="s">
        <v>150</v>
      </c>
      <c r="F26" s="161" t="s">
        <v>60</v>
      </c>
      <c r="G26" s="148"/>
      <c r="H26" s="149"/>
      <c r="I26" s="149"/>
      <c r="J26" s="149"/>
      <c r="K26" s="150"/>
      <c r="L26" s="151">
        <v>2</v>
      </c>
      <c r="M26" s="152">
        <v>2</v>
      </c>
      <c r="N26" s="152">
        <v>0</v>
      </c>
      <c r="O26" s="152" t="s">
        <v>157</v>
      </c>
      <c r="P26" s="153">
        <v>5</v>
      </c>
      <c r="Q26" s="148"/>
      <c r="R26" s="149"/>
      <c r="S26" s="149"/>
      <c r="T26" s="149"/>
      <c r="U26" s="150"/>
      <c r="V26" s="148"/>
      <c r="W26" s="149"/>
      <c r="X26" s="149"/>
      <c r="Y26" s="149"/>
      <c r="Z26" s="150"/>
      <c r="AA26" s="154"/>
    </row>
    <row r="27" spans="1:27" ht="13.5" thickBot="1">
      <c r="A27" s="58">
        <v>10</v>
      </c>
      <c r="B27" s="57" t="s">
        <v>292</v>
      </c>
      <c r="C27" s="81" t="s">
        <v>15</v>
      </c>
      <c r="D27" s="80" t="s">
        <v>61</v>
      </c>
      <c r="E27" s="80" t="s">
        <v>151</v>
      </c>
      <c r="F27" s="162" t="s">
        <v>60</v>
      </c>
      <c r="G27" s="163"/>
      <c r="H27" s="164"/>
      <c r="I27" s="164"/>
      <c r="J27" s="10"/>
      <c r="K27" s="25"/>
      <c r="L27" s="22"/>
      <c r="M27" s="9"/>
      <c r="N27" s="9"/>
      <c r="O27" s="9"/>
      <c r="P27" s="34"/>
      <c r="Q27" s="24">
        <v>2</v>
      </c>
      <c r="R27" s="10">
        <v>2</v>
      </c>
      <c r="S27" s="10">
        <v>0</v>
      </c>
      <c r="T27" s="10" t="s">
        <v>157</v>
      </c>
      <c r="U27" s="25">
        <v>5</v>
      </c>
      <c r="V27" s="22"/>
      <c r="W27" s="9"/>
      <c r="X27" s="9"/>
      <c r="Y27" s="9"/>
      <c r="Z27" s="23"/>
      <c r="AA27" s="124">
        <v>9</v>
      </c>
    </row>
    <row r="28" spans="1:27" ht="14.25" thickBot="1" thickTop="1">
      <c r="A28" s="188"/>
      <c r="B28" s="190"/>
      <c r="C28" s="191"/>
      <c r="D28" s="192" t="s">
        <v>170</v>
      </c>
      <c r="E28" s="196" t="s">
        <v>167</v>
      </c>
      <c r="F28" s="79"/>
      <c r="G28" s="20"/>
      <c r="H28" s="1"/>
      <c r="I28" s="1"/>
      <c r="J28" s="1"/>
      <c r="K28" s="21"/>
      <c r="L28" s="20"/>
      <c r="M28" s="1"/>
      <c r="N28" s="1"/>
      <c r="O28" s="1"/>
      <c r="P28" s="21"/>
      <c r="Q28" s="20"/>
      <c r="R28" s="1"/>
      <c r="S28" s="1"/>
      <c r="T28" s="1"/>
      <c r="U28" s="21"/>
      <c r="V28" s="18"/>
      <c r="W28" s="2"/>
      <c r="X28" s="2"/>
      <c r="Y28" s="2"/>
      <c r="Z28" s="19"/>
      <c r="AA28" s="127"/>
    </row>
    <row r="29" spans="1:27" ht="14.25" thickBot="1" thickTop="1">
      <c r="A29" s="189"/>
      <c r="B29" s="193"/>
      <c r="C29" s="194"/>
      <c r="D29" s="195" t="s">
        <v>163</v>
      </c>
      <c r="E29" s="181"/>
      <c r="F29" s="79"/>
      <c r="G29" s="20"/>
      <c r="H29" s="1"/>
      <c r="I29" s="1"/>
      <c r="J29" s="1"/>
      <c r="K29" s="21"/>
      <c r="L29" s="20"/>
      <c r="M29" s="1"/>
      <c r="N29" s="1"/>
      <c r="O29" s="1"/>
      <c r="P29" s="21"/>
      <c r="Q29" s="20"/>
      <c r="R29" s="1"/>
      <c r="S29" s="1"/>
      <c r="T29" s="1"/>
      <c r="U29" s="21"/>
      <c r="V29" s="18"/>
      <c r="W29" s="2"/>
      <c r="X29" s="2"/>
      <c r="Y29" s="2"/>
      <c r="Z29" s="19"/>
      <c r="AA29" s="127"/>
    </row>
    <row r="30" spans="1:27" ht="24">
      <c r="A30" s="184">
        <v>11</v>
      </c>
      <c r="B30" s="297" t="s">
        <v>304</v>
      </c>
      <c r="C30" s="298" t="s">
        <v>19</v>
      </c>
      <c r="D30" s="299" t="s">
        <v>131</v>
      </c>
      <c r="E30" s="185"/>
      <c r="F30" s="140" t="s">
        <v>60</v>
      </c>
      <c r="G30" s="141"/>
      <c r="H30" s="142"/>
      <c r="I30" s="142"/>
      <c r="J30" s="142"/>
      <c r="K30" s="143"/>
      <c r="L30" s="141"/>
      <c r="M30" s="142"/>
      <c r="N30" s="142"/>
      <c r="O30" s="142"/>
      <c r="P30" s="144"/>
      <c r="Q30" s="145"/>
      <c r="R30" s="146"/>
      <c r="S30" s="146"/>
      <c r="T30" s="146"/>
      <c r="U30" s="147"/>
      <c r="V30" s="141">
        <v>2</v>
      </c>
      <c r="W30" s="142">
        <v>0</v>
      </c>
      <c r="X30" s="142">
        <v>0</v>
      </c>
      <c r="Y30" s="142" t="s">
        <v>157</v>
      </c>
      <c r="Z30" s="143">
        <v>2</v>
      </c>
      <c r="AA30" s="139"/>
    </row>
    <row r="31" spans="1:27" ht="13.5" thickBot="1">
      <c r="A31" s="184"/>
      <c r="B31" s="300" t="s">
        <v>339</v>
      </c>
      <c r="C31" s="295"/>
      <c r="D31" s="296" t="s">
        <v>340</v>
      </c>
      <c r="E31" s="185"/>
      <c r="F31" s="140" t="s">
        <v>60</v>
      </c>
      <c r="G31" s="141"/>
      <c r="H31" s="142"/>
      <c r="I31" s="142"/>
      <c r="J31" s="142"/>
      <c r="K31" s="143"/>
      <c r="L31" s="141"/>
      <c r="M31" s="142"/>
      <c r="N31" s="142"/>
      <c r="O31" s="142"/>
      <c r="P31" s="144"/>
      <c r="Q31" s="145"/>
      <c r="R31" s="146"/>
      <c r="S31" s="146"/>
      <c r="T31" s="146"/>
      <c r="U31" s="147"/>
      <c r="V31" s="141">
        <v>2</v>
      </c>
      <c r="W31" s="142">
        <v>0</v>
      </c>
      <c r="X31" s="142">
        <v>0</v>
      </c>
      <c r="Y31" s="142" t="s">
        <v>157</v>
      </c>
      <c r="Z31" s="143">
        <v>2</v>
      </c>
      <c r="AA31" s="139"/>
    </row>
    <row r="32" spans="1:27" ht="14.25" thickBot="1" thickTop="1">
      <c r="A32" s="94"/>
      <c r="B32" s="56" t="s">
        <v>290</v>
      </c>
      <c r="C32" s="56" t="s">
        <v>107</v>
      </c>
      <c r="D32" s="56" t="s">
        <v>108</v>
      </c>
      <c r="E32" s="56"/>
      <c r="F32" s="56"/>
      <c r="G32" s="52">
        <f>SUM(G33:G43)</f>
        <v>1</v>
      </c>
      <c r="H32" s="53">
        <f>SUM(H33:H43)</f>
        <v>0</v>
      </c>
      <c r="I32" s="53">
        <f>SUM(I33:I43)</f>
        <v>2</v>
      </c>
      <c r="J32" s="53"/>
      <c r="K32" s="54">
        <f>SUM(K33:K43)</f>
        <v>4</v>
      </c>
      <c r="L32" s="52">
        <f>SUM(L33:L43)</f>
        <v>12</v>
      </c>
      <c r="M32" s="53">
        <f>SUM(M33:M43)</f>
        <v>0</v>
      </c>
      <c r="N32" s="53">
        <f>SUM(N33:N43)</f>
        <v>5</v>
      </c>
      <c r="O32" s="53"/>
      <c r="P32" s="137">
        <f>SUM(P33:P43)</f>
        <v>19</v>
      </c>
      <c r="Q32" s="52">
        <f>SUM(Q33:Q43)</f>
        <v>3</v>
      </c>
      <c r="R32" s="53">
        <f>SUM(R33:R43)</f>
        <v>1</v>
      </c>
      <c r="S32" s="53">
        <f>SUM(S33:S43)</f>
        <v>1</v>
      </c>
      <c r="T32" s="53"/>
      <c r="U32" s="54">
        <f>SUM(U33:U43)</f>
        <v>4</v>
      </c>
      <c r="V32" s="52">
        <f>SUM(V33:V43)</f>
        <v>2</v>
      </c>
      <c r="W32" s="53">
        <f>SUM(W33:W43)</f>
        <v>0</v>
      </c>
      <c r="X32" s="53">
        <f>SUM(X33:X43)</f>
        <v>0</v>
      </c>
      <c r="Y32" s="53"/>
      <c r="Z32" s="54">
        <f>SUM(Z33:Z43)</f>
        <v>3</v>
      </c>
      <c r="AA32" s="138"/>
    </row>
    <row r="33" spans="1:27" ht="12.75">
      <c r="A33" s="133">
        <v>12</v>
      </c>
      <c r="B33" s="134" t="s">
        <v>315</v>
      </c>
      <c r="C33" s="159" t="s">
        <v>22</v>
      </c>
      <c r="D33" s="159" t="s">
        <v>62</v>
      </c>
      <c r="E33" s="159" t="s">
        <v>316</v>
      </c>
      <c r="F33" s="160" t="s">
        <v>156</v>
      </c>
      <c r="G33" s="45">
        <v>1</v>
      </c>
      <c r="H33" s="46">
        <v>0</v>
      </c>
      <c r="I33" s="46">
        <v>2</v>
      </c>
      <c r="J33" s="46" t="s">
        <v>157</v>
      </c>
      <c r="K33" s="47">
        <v>4</v>
      </c>
      <c r="L33" s="48"/>
      <c r="M33" s="49"/>
      <c r="N33" s="49"/>
      <c r="O33" s="49"/>
      <c r="P33" s="165"/>
      <c r="Q33" s="45"/>
      <c r="R33" s="46"/>
      <c r="S33" s="46"/>
      <c r="T33" s="46"/>
      <c r="U33" s="47"/>
      <c r="V33" s="45"/>
      <c r="W33" s="46"/>
      <c r="X33" s="46"/>
      <c r="Y33" s="46"/>
      <c r="Z33" s="47"/>
      <c r="AA33" s="136"/>
    </row>
    <row r="34" spans="1:27" ht="12.75">
      <c r="A34" s="58">
        <v>13</v>
      </c>
      <c r="B34" s="57" t="s">
        <v>293</v>
      </c>
      <c r="C34" s="80" t="s">
        <v>12</v>
      </c>
      <c r="D34" s="80" t="s">
        <v>63</v>
      </c>
      <c r="E34" s="80" t="s">
        <v>134</v>
      </c>
      <c r="F34" s="79" t="s">
        <v>58</v>
      </c>
      <c r="G34" s="18"/>
      <c r="H34" s="2"/>
      <c r="I34" s="2"/>
      <c r="J34" s="2"/>
      <c r="K34" s="19"/>
      <c r="L34" s="20">
        <v>3</v>
      </c>
      <c r="M34" s="1">
        <v>0</v>
      </c>
      <c r="N34" s="1">
        <v>0</v>
      </c>
      <c r="O34" s="1" t="s">
        <v>28</v>
      </c>
      <c r="P34" s="15">
        <v>4</v>
      </c>
      <c r="Q34" s="20"/>
      <c r="R34" s="1"/>
      <c r="S34" s="1"/>
      <c r="T34" s="1"/>
      <c r="U34" s="21"/>
      <c r="V34" s="20"/>
      <c r="W34" s="1"/>
      <c r="X34" s="1"/>
      <c r="Y34" s="1"/>
      <c r="Z34" s="21"/>
      <c r="AA34" s="123">
        <v>5</v>
      </c>
    </row>
    <row r="35" spans="1:27" ht="12.75">
      <c r="A35" s="58">
        <v>14</v>
      </c>
      <c r="B35" s="57" t="s">
        <v>294</v>
      </c>
      <c r="C35" s="80" t="s">
        <v>35</v>
      </c>
      <c r="D35" s="80" t="s">
        <v>64</v>
      </c>
      <c r="E35" s="80" t="s">
        <v>141</v>
      </c>
      <c r="F35" s="79" t="s">
        <v>53</v>
      </c>
      <c r="G35" s="18"/>
      <c r="H35" s="2"/>
      <c r="I35" s="2"/>
      <c r="J35" s="2"/>
      <c r="K35" s="19"/>
      <c r="L35" s="20">
        <v>2</v>
      </c>
      <c r="M35" s="1">
        <v>0</v>
      </c>
      <c r="N35" s="1">
        <v>0</v>
      </c>
      <c r="O35" s="1" t="s">
        <v>157</v>
      </c>
      <c r="P35" s="15">
        <v>2</v>
      </c>
      <c r="Q35" s="20"/>
      <c r="R35" s="1"/>
      <c r="S35" s="1"/>
      <c r="T35" s="1"/>
      <c r="U35" s="21"/>
      <c r="V35" s="20"/>
      <c r="W35" s="1"/>
      <c r="X35" s="1"/>
      <c r="Y35" s="1"/>
      <c r="Z35" s="21"/>
      <c r="AA35" s="58" t="s">
        <v>127</v>
      </c>
    </row>
    <row r="36" spans="1:27" ht="12.75">
      <c r="A36" s="58">
        <v>15</v>
      </c>
      <c r="B36" s="57" t="s">
        <v>295</v>
      </c>
      <c r="C36" s="80" t="s">
        <v>36</v>
      </c>
      <c r="D36" s="80" t="s">
        <v>65</v>
      </c>
      <c r="E36" s="80" t="s">
        <v>66</v>
      </c>
      <c r="F36" s="79" t="s">
        <v>58</v>
      </c>
      <c r="G36" s="20"/>
      <c r="H36" s="1"/>
      <c r="I36" s="1"/>
      <c r="J36" s="1"/>
      <c r="K36" s="21"/>
      <c r="L36" s="20">
        <v>2</v>
      </c>
      <c r="M36" s="1">
        <v>0</v>
      </c>
      <c r="N36" s="1">
        <v>0</v>
      </c>
      <c r="O36" s="1" t="s">
        <v>157</v>
      </c>
      <c r="P36" s="15">
        <v>2</v>
      </c>
      <c r="Q36" s="20"/>
      <c r="R36" s="1"/>
      <c r="S36" s="1"/>
      <c r="T36" s="1"/>
      <c r="U36" s="21"/>
      <c r="V36" s="20"/>
      <c r="W36" s="1"/>
      <c r="X36" s="1"/>
      <c r="Y36" s="1"/>
      <c r="Z36" s="21"/>
      <c r="AA36" s="58" t="s">
        <v>127</v>
      </c>
    </row>
    <row r="37" spans="1:27" ht="12.75">
      <c r="A37" s="58">
        <v>16</v>
      </c>
      <c r="B37" s="57" t="s">
        <v>296</v>
      </c>
      <c r="C37" s="80" t="s">
        <v>7</v>
      </c>
      <c r="D37" s="80" t="s">
        <v>67</v>
      </c>
      <c r="E37" s="80" t="s">
        <v>135</v>
      </c>
      <c r="F37" s="79" t="s">
        <v>57</v>
      </c>
      <c r="G37" s="18"/>
      <c r="H37" s="2"/>
      <c r="I37" s="2"/>
      <c r="J37" s="2"/>
      <c r="K37" s="19"/>
      <c r="L37" s="20">
        <v>2</v>
      </c>
      <c r="M37" s="1">
        <v>0</v>
      </c>
      <c r="N37" s="1">
        <v>1</v>
      </c>
      <c r="O37" s="1" t="s">
        <v>157</v>
      </c>
      <c r="P37" s="15">
        <v>3</v>
      </c>
      <c r="Q37" s="20"/>
      <c r="R37" s="1"/>
      <c r="S37" s="1"/>
      <c r="T37" s="1"/>
      <c r="U37" s="21"/>
      <c r="V37" s="20"/>
      <c r="W37" s="1"/>
      <c r="X37" s="1"/>
      <c r="Y37" s="1"/>
      <c r="Z37" s="21"/>
      <c r="AA37" s="58">
        <v>1.4</v>
      </c>
    </row>
    <row r="38" spans="1:27" ht="12.75">
      <c r="A38" s="58">
        <v>17</v>
      </c>
      <c r="B38" s="57" t="s">
        <v>297</v>
      </c>
      <c r="C38" s="80" t="s">
        <v>11</v>
      </c>
      <c r="D38" s="80" t="s">
        <v>68</v>
      </c>
      <c r="E38" s="80" t="s">
        <v>145</v>
      </c>
      <c r="F38" s="79" t="s">
        <v>57</v>
      </c>
      <c r="G38" s="18"/>
      <c r="H38" s="2"/>
      <c r="I38" s="2"/>
      <c r="J38" s="2"/>
      <c r="K38" s="19"/>
      <c r="L38" s="18">
        <v>2</v>
      </c>
      <c r="M38" s="2">
        <v>0</v>
      </c>
      <c r="N38" s="2">
        <v>0</v>
      </c>
      <c r="O38" s="2" t="s">
        <v>28</v>
      </c>
      <c r="P38" s="16">
        <v>3</v>
      </c>
      <c r="Q38" s="20"/>
      <c r="R38" s="1"/>
      <c r="S38" s="1"/>
      <c r="T38" s="1"/>
      <c r="U38" s="21"/>
      <c r="V38" s="20"/>
      <c r="W38" s="1"/>
      <c r="X38" s="1"/>
      <c r="Y38" s="1"/>
      <c r="Z38" s="21"/>
      <c r="AA38" s="58"/>
    </row>
    <row r="39" spans="1:27" ht="12.75">
      <c r="A39" s="58">
        <v>18</v>
      </c>
      <c r="B39" s="57" t="s">
        <v>298</v>
      </c>
      <c r="C39" s="80" t="s">
        <v>43</v>
      </c>
      <c r="D39" s="80" t="s">
        <v>95</v>
      </c>
      <c r="E39" s="80" t="s">
        <v>142</v>
      </c>
      <c r="F39" s="79" t="s">
        <v>58</v>
      </c>
      <c r="G39" s="18"/>
      <c r="H39" s="2"/>
      <c r="I39" s="2"/>
      <c r="J39" s="2"/>
      <c r="K39" s="19"/>
      <c r="L39" s="20">
        <v>1</v>
      </c>
      <c r="M39" s="1">
        <v>0</v>
      </c>
      <c r="N39" s="1">
        <v>2</v>
      </c>
      <c r="O39" s="1" t="s">
        <v>157</v>
      </c>
      <c r="P39" s="15">
        <v>3</v>
      </c>
      <c r="Q39" s="20"/>
      <c r="R39" s="1"/>
      <c r="S39" s="1"/>
      <c r="T39" s="1"/>
      <c r="U39" s="21"/>
      <c r="V39" s="20"/>
      <c r="W39" s="1"/>
      <c r="X39" s="1"/>
      <c r="Y39" s="1"/>
      <c r="Z39" s="21"/>
      <c r="AA39" s="58" t="s">
        <v>128</v>
      </c>
    </row>
    <row r="40" spans="1:27" ht="12.75">
      <c r="A40" s="58">
        <v>19</v>
      </c>
      <c r="B40" s="57" t="s">
        <v>317</v>
      </c>
      <c r="C40" s="80" t="s">
        <v>17</v>
      </c>
      <c r="D40" s="80" t="s">
        <v>69</v>
      </c>
      <c r="E40" s="80" t="s">
        <v>139</v>
      </c>
      <c r="F40" s="79" t="s">
        <v>53</v>
      </c>
      <c r="G40" s="20"/>
      <c r="H40" s="1"/>
      <c r="I40" s="1"/>
      <c r="J40" s="1"/>
      <c r="K40" s="21"/>
      <c r="L40" s="20"/>
      <c r="M40" s="1"/>
      <c r="N40" s="1"/>
      <c r="O40" s="1"/>
      <c r="P40" s="15"/>
      <c r="Q40" s="20"/>
      <c r="R40" s="1"/>
      <c r="S40" s="1"/>
      <c r="T40" s="1"/>
      <c r="U40" s="21"/>
      <c r="V40" s="18">
        <v>2</v>
      </c>
      <c r="W40" s="2">
        <v>0</v>
      </c>
      <c r="X40" s="2">
        <v>0</v>
      </c>
      <c r="Y40" s="2" t="s">
        <v>28</v>
      </c>
      <c r="Z40" s="19">
        <v>3</v>
      </c>
      <c r="AA40" s="125">
        <v>12</v>
      </c>
    </row>
    <row r="41" spans="1:27" ht="12.75">
      <c r="A41" s="58">
        <v>20</v>
      </c>
      <c r="B41" s="57" t="s">
        <v>318</v>
      </c>
      <c r="C41" s="80" t="s">
        <v>13</v>
      </c>
      <c r="D41" s="80" t="s">
        <v>70</v>
      </c>
      <c r="E41" s="80" t="s">
        <v>71</v>
      </c>
      <c r="F41" s="79" t="s">
        <v>53</v>
      </c>
      <c r="G41" s="20"/>
      <c r="H41" s="1"/>
      <c r="I41" s="1"/>
      <c r="J41" s="1"/>
      <c r="K41" s="21"/>
      <c r="L41" s="18">
        <v>0</v>
      </c>
      <c r="M41" s="2">
        <v>0</v>
      </c>
      <c r="N41" s="2">
        <v>2</v>
      </c>
      <c r="O41" s="2" t="s">
        <v>157</v>
      </c>
      <c r="P41" s="16">
        <v>2</v>
      </c>
      <c r="Q41" s="20"/>
      <c r="R41" s="1"/>
      <c r="S41" s="1"/>
      <c r="T41" s="1"/>
      <c r="U41" s="21"/>
      <c r="V41" s="20"/>
      <c r="W41" s="1"/>
      <c r="X41" s="1"/>
      <c r="Y41" s="1"/>
      <c r="Z41" s="21"/>
      <c r="AA41" s="58"/>
    </row>
    <row r="42" spans="1:27" ht="12.75">
      <c r="A42" s="58">
        <v>21</v>
      </c>
      <c r="B42" s="57" t="s">
        <v>319</v>
      </c>
      <c r="C42" s="80" t="s">
        <v>32</v>
      </c>
      <c r="D42" s="80" t="s">
        <v>72</v>
      </c>
      <c r="E42" s="80" t="s">
        <v>71</v>
      </c>
      <c r="F42" s="79" t="s">
        <v>53</v>
      </c>
      <c r="G42" s="20"/>
      <c r="H42" s="1"/>
      <c r="I42" s="1"/>
      <c r="J42" s="1"/>
      <c r="K42" s="21"/>
      <c r="L42" s="20"/>
      <c r="M42" s="1"/>
      <c r="N42" s="1"/>
      <c r="O42" s="1"/>
      <c r="P42" s="15"/>
      <c r="Q42" s="18">
        <v>1</v>
      </c>
      <c r="R42" s="2">
        <v>0</v>
      </c>
      <c r="S42" s="2">
        <v>1</v>
      </c>
      <c r="T42" s="2" t="s">
        <v>157</v>
      </c>
      <c r="U42" s="19">
        <v>2</v>
      </c>
      <c r="V42" s="20"/>
      <c r="W42" s="1"/>
      <c r="X42" s="1"/>
      <c r="Y42" s="1"/>
      <c r="Z42" s="21"/>
      <c r="AA42" s="58" t="s">
        <v>129</v>
      </c>
    </row>
    <row r="43" spans="1:27" ht="13.5" thickBot="1">
      <c r="A43" s="82">
        <v>22</v>
      </c>
      <c r="B43" s="83" t="s">
        <v>334</v>
      </c>
      <c r="C43" s="117" t="s">
        <v>14</v>
      </c>
      <c r="D43" s="117" t="s">
        <v>143</v>
      </c>
      <c r="E43" s="117" t="s">
        <v>140</v>
      </c>
      <c r="F43" s="84" t="s">
        <v>57</v>
      </c>
      <c r="G43" s="27"/>
      <c r="H43" s="28"/>
      <c r="I43" s="28"/>
      <c r="J43" s="28"/>
      <c r="K43" s="29"/>
      <c r="L43" s="31"/>
      <c r="M43" s="32"/>
      <c r="N43" s="32"/>
      <c r="O43" s="32"/>
      <c r="P43" s="35"/>
      <c r="Q43" s="27">
        <v>2</v>
      </c>
      <c r="R43" s="28">
        <v>1</v>
      </c>
      <c r="S43" s="28">
        <v>0</v>
      </c>
      <c r="T43" s="28" t="s">
        <v>28</v>
      </c>
      <c r="U43" s="29">
        <v>2</v>
      </c>
      <c r="V43" s="31"/>
      <c r="W43" s="32"/>
      <c r="X43" s="32"/>
      <c r="Y43" s="32"/>
      <c r="Z43" s="33"/>
      <c r="AA43" s="82" t="s">
        <v>130</v>
      </c>
    </row>
    <row r="44" spans="1:27" ht="12.75">
      <c r="A44" s="14"/>
      <c r="B44" s="85"/>
      <c r="C44" s="86"/>
      <c r="D44" s="86"/>
      <c r="E44" s="86"/>
      <c r="F44" s="86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1:27" ht="12.75">
      <c r="A45" s="14"/>
      <c r="B45" s="85"/>
      <c r="C45" s="86"/>
      <c r="D45" s="86"/>
      <c r="E45" s="86"/>
      <c r="F45" s="86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1:27" ht="12.75">
      <c r="A46" s="14"/>
      <c r="B46" s="85"/>
      <c r="C46" s="86"/>
      <c r="D46" s="86"/>
      <c r="E46" s="86"/>
      <c r="F46" s="86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1:27" ht="15.75">
      <c r="A47" s="166" t="s">
        <v>158</v>
      </c>
      <c r="B47" s="167"/>
      <c r="C47" s="166"/>
      <c r="D47" s="166"/>
      <c r="E47" s="168"/>
      <c r="F47" s="169" t="s">
        <v>159</v>
      </c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R47" s="168"/>
      <c r="S47" s="168"/>
      <c r="T47" s="168"/>
      <c r="U47" s="168"/>
      <c r="V47" s="168"/>
      <c r="W47" s="170"/>
      <c r="X47" s="168"/>
      <c r="Y47" s="168"/>
      <c r="Z47" s="168"/>
      <c r="AA47" s="168"/>
    </row>
    <row r="48" spans="1:27" ht="13.5" thickBot="1">
      <c r="A48" s="171" t="s">
        <v>174</v>
      </c>
      <c r="B48" s="172"/>
      <c r="C48" s="173"/>
      <c r="D48" s="174"/>
      <c r="E48" s="168"/>
      <c r="F48" s="169" t="s">
        <v>160</v>
      </c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R48" s="168"/>
      <c r="S48" s="168"/>
      <c r="T48" s="168"/>
      <c r="U48" s="168"/>
      <c r="V48" s="168"/>
      <c r="W48" s="175"/>
      <c r="X48" s="168"/>
      <c r="Y48" s="168"/>
      <c r="Z48" s="168"/>
      <c r="AA48" s="168"/>
    </row>
    <row r="49" spans="1:27" ht="13.5" thickBot="1">
      <c r="A49" s="90" t="s">
        <v>92</v>
      </c>
      <c r="B49" s="156"/>
      <c r="C49" s="157"/>
      <c r="D49" s="91" t="s">
        <v>94</v>
      </c>
      <c r="E49" s="157"/>
      <c r="F49" s="157"/>
      <c r="G49" s="8"/>
      <c r="H49" s="8"/>
      <c r="I49" s="8"/>
      <c r="J49" s="8"/>
      <c r="K49" s="8"/>
      <c r="L49" s="7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8"/>
    </row>
    <row r="50" spans="1:27" ht="13.5" thickBot="1">
      <c r="A50" s="92"/>
      <c r="B50" s="51"/>
      <c r="C50" s="51" t="s">
        <v>109</v>
      </c>
      <c r="D50" s="51" t="s">
        <v>110</v>
      </c>
      <c r="E50" s="51"/>
      <c r="F50" s="158"/>
      <c r="G50" s="52">
        <f>SUM(G51:G70)</f>
        <v>0</v>
      </c>
      <c r="H50" s="53">
        <f>SUM(H51:H70)</f>
        <v>0</v>
      </c>
      <c r="I50" s="53">
        <f>SUM(I51:I70)</f>
        <v>0</v>
      </c>
      <c r="J50" s="53"/>
      <c r="K50" s="54">
        <f>SUM(K51:K70)</f>
        <v>0</v>
      </c>
      <c r="L50" s="52">
        <f>SUM(L51:L70)</f>
        <v>0</v>
      </c>
      <c r="M50" s="53">
        <f>SUM(M51:M70)</f>
        <v>0</v>
      </c>
      <c r="N50" s="53">
        <f>SUM(N51:N70)</f>
        <v>0</v>
      </c>
      <c r="O50" s="53"/>
      <c r="P50" s="54">
        <f>SUM(P51:P70)</f>
        <v>0</v>
      </c>
      <c r="Q50" s="52">
        <f>SUM(Q51:Q70)</f>
        <v>7</v>
      </c>
      <c r="R50" s="53">
        <f>SUM(R51:R70)</f>
        <v>1</v>
      </c>
      <c r="S50" s="53">
        <f>SUM(S51:S70)</f>
        <v>5</v>
      </c>
      <c r="T50" s="53"/>
      <c r="U50" s="54">
        <f>SUM(U51:U70)</f>
        <v>20</v>
      </c>
      <c r="V50" s="52">
        <f>SUM(V51:V70)</f>
        <v>11</v>
      </c>
      <c r="W50" s="53">
        <f>SUM(W51:W70)</f>
        <v>2</v>
      </c>
      <c r="X50" s="53">
        <f>SUM(X51:X70)</f>
        <v>10</v>
      </c>
      <c r="Y50" s="53"/>
      <c r="Z50" s="54">
        <f>SUM(Z51:Z70)</f>
        <v>34</v>
      </c>
      <c r="AA50" s="126"/>
    </row>
    <row r="51" spans="1:27" ht="12.75">
      <c r="A51" s="133">
        <v>23</v>
      </c>
      <c r="B51" s="134" t="s">
        <v>335</v>
      </c>
      <c r="C51" s="159" t="s">
        <v>23</v>
      </c>
      <c r="D51" s="159" t="s">
        <v>76</v>
      </c>
      <c r="E51" s="159" t="s">
        <v>135</v>
      </c>
      <c r="F51" s="160" t="s">
        <v>57</v>
      </c>
      <c r="G51" s="45"/>
      <c r="H51" s="46"/>
      <c r="I51" s="46"/>
      <c r="J51" s="46"/>
      <c r="K51" s="47"/>
      <c r="L51" s="48"/>
      <c r="M51" s="49"/>
      <c r="N51" s="49"/>
      <c r="O51" s="49"/>
      <c r="P51" s="50"/>
      <c r="Q51" s="45">
        <v>2</v>
      </c>
      <c r="R51" s="46">
        <v>0</v>
      </c>
      <c r="S51" s="46">
        <v>0</v>
      </c>
      <c r="T51" s="46" t="s">
        <v>28</v>
      </c>
      <c r="U51" s="47">
        <v>3</v>
      </c>
      <c r="V51" s="45"/>
      <c r="W51" s="46"/>
      <c r="X51" s="46"/>
      <c r="Y51" s="46"/>
      <c r="Z51" s="47"/>
      <c r="AA51" s="133">
        <v>17</v>
      </c>
    </row>
    <row r="52" spans="1:27" ht="12.75">
      <c r="A52" s="58">
        <v>24</v>
      </c>
      <c r="B52" s="57" t="s">
        <v>299</v>
      </c>
      <c r="C52" s="80" t="s">
        <v>16</v>
      </c>
      <c r="D52" s="80" t="s">
        <v>74</v>
      </c>
      <c r="E52" s="80" t="s">
        <v>134</v>
      </c>
      <c r="F52" s="79" t="s">
        <v>58</v>
      </c>
      <c r="G52" s="20"/>
      <c r="H52" s="1"/>
      <c r="I52" s="1"/>
      <c r="J52" s="1"/>
      <c r="K52" s="21"/>
      <c r="L52" s="20"/>
      <c r="M52" s="1"/>
      <c r="N52" s="1"/>
      <c r="O52" s="1"/>
      <c r="P52" s="21"/>
      <c r="Q52" s="20">
        <v>1</v>
      </c>
      <c r="R52" s="1">
        <v>1</v>
      </c>
      <c r="S52" s="1">
        <v>0</v>
      </c>
      <c r="T52" s="1" t="s">
        <v>157</v>
      </c>
      <c r="U52" s="21">
        <v>3</v>
      </c>
      <c r="V52" s="20"/>
      <c r="W52" s="1"/>
      <c r="X52" s="1"/>
      <c r="Y52" s="1"/>
      <c r="Z52" s="21"/>
      <c r="AA52" s="58">
        <v>13</v>
      </c>
    </row>
    <row r="53" spans="1:27" ht="12.75">
      <c r="A53" s="58">
        <v>25</v>
      </c>
      <c r="B53" s="57" t="s">
        <v>320</v>
      </c>
      <c r="C53" s="80" t="s">
        <v>48</v>
      </c>
      <c r="D53" s="80" t="s">
        <v>147</v>
      </c>
      <c r="E53" s="80" t="s">
        <v>75</v>
      </c>
      <c r="F53" s="79" t="s">
        <v>53</v>
      </c>
      <c r="G53" s="20"/>
      <c r="H53" s="1"/>
      <c r="I53" s="1"/>
      <c r="J53" s="1"/>
      <c r="K53" s="21"/>
      <c r="L53" s="20"/>
      <c r="M53" s="1"/>
      <c r="N53" s="1"/>
      <c r="O53" s="1"/>
      <c r="P53" s="21"/>
      <c r="Q53" s="20">
        <v>2</v>
      </c>
      <c r="R53" s="1">
        <v>0</v>
      </c>
      <c r="S53" s="1">
        <v>0</v>
      </c>
      <c r="T53" s="1" t="s">
        <v>157</v>
      </c>
      <c r="U53" s="21">
        <v>2</v>
      </c>
      <c r="V53" s="18"/>
      <c r="W53" s="2"/>
      <c r="X53" s="2"/>
      <c r="Y53" s="2"/>
      <c r="Z53" s="19"/>
      <c r="AA53" s="58">
        <v>12</v>
      </c>
    </row>
    <row r="54" spans="1:27" ht="12.75">
      <c r="A54" s="58">
        <v>26</v>
      </c>
      <c r="B54" s="57" t="s">
        <v>321</v>
      </c>
      <c r="C54" s="80" t="s">
        <v>49</v>
      </c>
      <c r="D54" s="80" t="s">
        <v>148</v>
      </c>
      <c r="E54" s="80" t="s">
        <v>75</v>
      </c>
      <c r="F54" s="79" t="s">
        <v>53</v>
      </c>
      <c r="G54" s="20"/>
      <c r="H54" s="1"/>
      <c r="I54" s="1"/>
      <c r="J54" s="1"/>
      <c r="K54" s="21"/>
      <c r="L54" s="20"/>
      <c r="M54" s="1"/>
      <c r="N54" s="1"/>
      <c r="O54" s="1"/>
      <c r="P54" s="21"/>
      <c r="Q54" s="20"/>
      <c r="R54" s="1"/>
      <c r="S54" s="1"/>
      <c r="T54" s="1"/>
      <c r="U54" s="21"/>
      <c r="V54" s="18">
        <v>3</v>
      </c>
      <c r="W54" s="2">
        <v>0</v>
      </c>
      <c r="X54" s="2">
        <v>0</v>
      </c>
      <c r="Y54" s="2" t="s">
        <v>28</v>
      </c>
      <c r="Z54" s="19">
        <v>4</v>
      </c>
      <c r="AA54" s="58">
        <v>25</v>
      </c>
    </row>
    <row r="55" spans="1:27" ht="13.5" thickBot="1">
      <c r="A55" s="58">
        <v>27</v>
      </c>
      <c r="B55" s="57" t="s">
        <v>322</v>
      </c>
      <c r="C55" s="80" t="s">
        <v>136</v>
      </c>
      <c r="D55" s="80" t="s">
        <v>137</v>
      </c>
      <c r="E55" s="80" t="s">
        <v>132</v>
      </c>
      <c r="F55" s="79" t="s">
        <v>57</v>
      </c>
      <c r="G55" s="20"/>
      <c r="H55" s="1"/>
      <c r="I55" s="1"/>
      <c r="J55" s="1"/>
      <c r="K55" s="21"/>
      <c r="L55" s="20"/>
      <c r="M55" s="1"/>
      <c r="N55" s="1"/>
      <c r="O55" s="1"/>
      <c r="P55" s="21"/>
      <c r="Q55" s="20"/>
      <c r="R55" s="1"/>
      <c r="S55" s="1"/>
      <c r="T55" s="1"/>
      <c r="U55" s="21"/>
      <c r="V55" s="18">
        <v>0</v>
      </c>
      <c r="W55" s="2">
        <v>2</v>
      </c>
      <c r="X55" s="2">
        <v>0</v>
      </c>
      <c r="Y55" s="2" t="s">
        <v>157</v>
      </c>
      <c r="Z55" s="19">
        <v>2</v>
      </c>
      <c r="AA55" s="127">
        <v>22</v>
      </c>
    </row>
    <row r="56" spans="1:27" ht="14.25" thickBot="1" thickTop="1">
      <c r="A56" s="280"/>
      <c r="B56" s="205"/>
      <c r="C56" s="206"/>
      <c r="D56" s="207" t="s">
        <v>172</v>
      </c>
      <c r="E56" s="214" t="s">
        <v>167</v>
      </c>
      <c r="F56" s="79"/>
      <c r="G56" s="20"/>
      <c r="H56" s="1"/>
      <c r="I56" s="1"/>
      <c r="J56" s="1"/>
      <c r="K56" s="21"/>
      <c r="L56" s="20"/>
      <c r="M56" s="1"/>
      <c r="N56" s="1"/>
      <c r="O56" s="1"/>
      <c r="P56" s="21"/>
      <c r="Q56" s="20"/>
      <c r="R56" s="1"/>
      <c r="S56" s="1"/>
      <c r="T56" s="1"/>
      <c r="U56" s="21"/>
      <c r="V56" s="18"/>
      <c r="W56" s="2"/>
      <c r="X56" s="2"/>
      <c r="Y56" s="2"/>
      <c r="Z56" s="19"/>
      <c r="AA56" s="127"/>
    </row>
    <row r="57" spans="1:27" ht="13.5" thickBot="1">
      <c r="A57" s="280"/>
      <c r="B57" s="208"/>
      <c r="C57" s="209"/>
      <c r="D57" s="210" t="s">
        <v>164</v>
      </c>
      <c r="E57" s="181"/>
      <c r="F57" s="79"/>
      <c r="G57" s="20"/>
      <c r="H57" s="1"/>
      <c r="I57" s="1"/>
      <c r="J57" s="1"/>
      <c r="K57" s="21"/>
      <c r="L57" s="20"/>
      <c r="M57" s="1"/>
      <c r="N57" s="1"/>
      <c r="O57" s="1"/>
      <c r="P57" s="21"/>
      <c r="Q57" s="20"/>
      <c r="R57" s="1"/>
      <c r="S57" s="1"/>
      <c r="T57" s="1"/>
      <c r="U57" s="21"/>
      <c r="V57" s="18"/>
      <c r="W57" s="2"/>
      <c r="X57" s="2"/>
      <c r="Y57" s="2"/>
      <c r="Z57" s="19"/>
      <c r="AA57" s="127"/>
    </row>
    <row r="58" spans="1:27" ht="13.5" thickBot="1">
      <c r="A58" s="184">
        <v>28</v>
      </c>
      <c r="B58" s="211" t="s">
        <v>305</v>
      </c>
      <c r="C58" s="212" t="s">
        <v>122</v>
      </c>
      <c r="D58" s="213" t="s">
        <v>124</v>
      </c>
      <c r="E58" s="185"/>
      <c r="F58" s="140"/>
      <c r="G58" s="141"/>
      <c r="H58" s="142"/>
      <c r="I58" s="142"/>
      <c r="J58" s="142"/>
      <c r="K58" s="143"/>
      <c r="L58" s="141"/>
      <c r="M58" s="142"/>
      <c r="N58" s="142"/>
      <c r="O58" s="142"/>
      <c r="P58" s="144"/>
      <c r="Q58" s="145"/>
      <c r="R58" s="146"/>
      <c r="S58" s="146"/>
      <c r="T58" s="146"/>
      <c r="U58" s="147"/>
      <c r="V58" s="141">
        <v>2</v>
      </c>
      <c r="W58" s="142">
        <v>0</v>
      </c>
      <c r="X58" s="142">
        <v>0</v>
      </c>
      <c r="Y58" s="142" t="s">
        <v>157</v>
      </c>
      <c r="Z58" s="143">
        <v>2</v>
      </c>
      <c r="AA58" s="139"/>
    </row>
    <row r="59" spans="1:27" ht="14.25" thickBot="1" thickTop="1">
      <c r="A59" s="280"/>
      <c r="B59" s="197"/>
      <c r="C59" s="198"/>
      <c r="D59" s="199" t="s">
        <v>165</v>
      </c>
      <c r="E59" s="204" t="s">
        <v>167</v>
      </c>
      <c r="F59" s="79"/>
      <c r="G59" s="20"/>
      <c r="H59" s="1"/>
      <c r="I59" s="1"/>
      <c r="J59" s="1"/>
      <c r="K59" s="21"/>
      <c r="L59" s="20"/>
      <c r="M59" s="1"/>
      <c r="N59" s="1"/>
      <c r="O59" s="1"/>
      <c r="P59" s="21"/>
      <c r="Q59" s="20"/>
      <c r="R59" s="1"/>
      <c r="S59" s="1"/>
      <c r="T59" s="1"/>
      <c r="U59" s="21"/>
      <c r="V59" s="18"/>
      <c r="W59" s="2"/>
      <c r="X59" s="2"/>
      <c r="Y59" s="2"/>
      <c r="Z59" s="19"/>
      <c r="AA59" s="127"/>
    </row>
    <row r="60" spans="1:27" ht="13.5" thickBot="1">
      <c r="A60" s="280"/>
      <c r="B60" s="200"/>
      <c r="C60" s="201"/>
      <c r="D60" s="202" t="s">
        <v>166</v>
      </c>
      <c r="E60" s="181"/>
      <c r="F60" s="79"/>
      <c r="G60" s="20"/>
      <c r="H60" s="1"/>
      <c r="I60" s="1"/>
      <c r="J60" s="1"/>
      <c r="K60" s="21"/>
      <c r="L60" s="20"/>
      <c r="M60" s="1"/>
      <c r="N60" s="1"/>
      <c r="O60" s="1"/>
      <c r="P60" s="21"/>
      <c r="Q60" s="20"/>
      <c r="R60" s="1"/>
      <c r="S60" s="1"/>
      <c r="T60" s="1"/>
      <c r="U60" s="21"/>
      <c r="V60" s="18"/>
      <c r="W60" s="2"/>
      <c r="X60" s="2"/>
      <c r="Y60" s="2"/>
      <c r="Z60" s="19"/>
      <c r="AA60" s="127"/>
    </row>
    <row r="61" spans="1:27" ht="24.75" thickBot="1">
      <c r="A61" s="184">
        <v>29</v>
      </c>
      <c r="B61" s="203" t="s">
        <v>306</v>
      </c>
      <c r="C61" s="287" t="s">
        <v>41</v>
      </c>
      <c r="D61" s="288" t="s">
        <v>113</v>
      </c>
      <c r="E61" s="185"/>
      <c r="F61" s="140"/>
      <c r="G61" s="141"/>
      <c r="H61" s="142"/>
      <c r="I61" s="142"/>
      <c r="J61" s="142"/>
      <c r="K61" s="143"/>
      <c r="L61" s="141"/>
      <c r="M61" s="142"/>
      <c r="N61" s="142"/>
      <c r="O61" s="142"/>
      <c r="P61" s="144"/>
      <c r="Q61" s="145">
        <v>2</v>
      </c>
      <c r="R61" s="146">
        <v>0</v>
      </c>
      <c r="S61" s="146">
        <v>0</v>
      </c>
      <c r="T61" s="146" t="s">
        <v>157</v>
      </c>
      <c r="U61" s="147">
        <v>2</v>
      </c>
      <c r="V61" s="141"/>
      <c r="W61" s="142"/>
      <c r="X61" s="142"/>
      <c r="Y61" s="142"/>
      <c r="Z61" s="143"/>
      <c r="AA61" s="139"/>
    </row>
    <row r="62" spans="1:27" ht="13.5" thickTop="1">
      <c r="A62" s="58">
        <v>30</v>
      </c>
      <c r="B62" s="57" t="s">
        <v>300</v>
      </c>
      <c r="C62" s="55" t="s">
        <v>46</v>
      </c>
      <c r="D62" s="80" t="s">
        <v>86</v>
      </c>
      <c r="E62" s="80" t="s">
        <v>145</v>
      </c>
      <c r="F62" s="79" t="s">
        <v>57</v>
      </c>
      <c r="G62" s="20"/>
      <c r="H62" s="1"/>
      <c r="I62" s="1"/>
      <c r="J62" s="1"/>
      <c r="K62" s="21"/>
      <c r="L62" s="20"/>
      <c r="M62" s="1"/>
      <c r="N62" s="1"/>
      <c r="O62" s="1"/>
      <c r="P62" s="21"/>
      <c r="Q62" s="20">
        <v>0</v>
      </c>
      <c r="R62" s="1">
        <v>0</v>
      </c>
      <c r="S62" s="1">
        <v>5</v>
      </c>
      <c r="T62" s="1" t="s">
        <v>157</v>
      </c>
      <c r="U62" s="21">
        <v>10</v>
      </c>
      <c r="V62" s="18"/>
      <c r="W62" s="2"/>
      <c r="X62" s="2"/>
      <c r="Y62" s="2"/>
      <c r="Z62" s="19"/>
      <c r="AA62" s="58"/>
    </row>
    <row r="63" spans="1:27" ht="12.75">
      <c r="A63" s="58">
        <v>31</v>
      </c>
      <c r="B63" s="57" t="s">
        <v>301</v>
      </c>
      <c r="C63" s="55" t="s">
        <v>50</v>
      </c>
      <c r="D63" s="80" t="s">
        <v>87</v>
      </c>
      <c r="E63" s="80" t="s">
        <v>145</v>
      </c>
      <c r="F63" s="79" t="s">
        <v>57</v>
      </c>
      <c r="G63" s="20"/>
      <c r="H63" s="1"/>
      <c r="I63" s="1"/>
      <c r="J63" s="1"/>
      <c r="K63" s="21"/>
      <c r="L63" s="20"/>
      <c r="M63" s="1"/>
      <c r="N63" s="1"/>
      <c r="O63" s="1"/>
      <c r="P63" s="21"/>
      <c r="Q63" s="20"/>
      <c r="R63" s="1"/>
      <c r="S63" s="1"/>
      <c r="T63" s="1"/>
      <c r="U63" s="21"/>
      <c r="V63" s="18">
        <v>0</v>
      </c>
      <c r="W63" s="2">
        <v>0</v>
      </c>
      <c r="X63" s="2">
        <v>10</v>
      </c>
      <c r="Y63" s="2" t="s">
        <v>157</v>
      </c>
      <c r="Z63" s="19">
        <v>20</v>
      </c>
      <c r="AA63" s="58"/>
    </row>
    <row r="64" spans="1:27" ht="12.75">
      <c r="A64" s="216"/>
      <c r="B64" s="217"/>
      <c r="C64" s="218"/>
      <c r="D64" s="219"/>
      <c r="E64" s="219"/>
      <c r="F64" s="220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21"/>
      <c r="W64" s="221"/>
      <c r="X64" s="221"/>
      <c r="Y64" s="221"/>
      <c r="Z64" s="221"/>
      <c r="AA64" s="216"/>
    </row>
    <row r="65" spans="1:27" ht="12.75">
      <c r="A65" s="222"/>
      <c r="B65" s="85"/>
      <c r="C65" s="235"/>
      <c r="D65" s="96"/>
      <c r="E65" s="223"/>
      <c r="F65" s="224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5"/>
      <c r="W65" s="225"/>
      <c r="X65" s="225"/>
      <c r="Y65" s="225"/>
      <c r="Z65" s="225"/>
      <c r="AA65" s="222"/>
    </row>
    <row r="66" spans="1:27" ht="12.75">
      <c r="A66" s="21"/>
      <c r="B66" s="239"/>
      <c r="C66" s="240" t="s">
        <v>169</v>
      </c>
      <c r="D66" s="241"/>
      <c r="E66" s="236"/>
      <c r="F66" s="237"/>
      <c r="G66" s="20"/>
      <c r="H66" s="1"/>
      <c r="I66" s="1"/>
      <c r="J66" s="1"/>
      <c r="K66" s="21"/>
      <c r="L66" s="20"/>
      <c r="M66" s="1"/>
      <c r="N66" s="1"/>
      <c r="O66" s="1"/>
      <c r="P66" s="21"/>
      <c r="Q66" s="20"/>
      <c r="R66" s="1"/>
      <c r="S66" s="1"/>
      <c r="T66" s="1"/>
      <c r="U66" s="21"/>
      <c r="V66" s="18"/>
      <c r="W66" s="2"/>
      <c r="X66" s="2"/>
      <c r="Y66" s="2"/>
      <c r="Z66" s="19"/>
      <c r="AA66" s="58"/>
    </row>
    <row r="67" spans="1:27" ht="12.75">
      <c r="A67" s="47">
        <v>28</v>
      </c>
      <c r="B67" s="242"/>
      <c r="C67" s="243"/>
      <c r="D67" s="243" t="s">
        <v>123</v>
      </c>
      <c r="E67" s="238"/>
      <c r="F67" s="237"/>
      <c r="G67" s="20"/>
      <c r="H67" s="1"/>
      <c r="I67" s="1"/>
      <c r="J67" s="1"/>
      <c r="K67" s="21"/>
      <c r="L67" s="20"/>
      <c r="M67" s="1"/>
      <c r="N67" s="1"/>
      <c r="O67" s="1"/>
      <c r="P67" s="21"/>
      <c r="Q67" s="20"/>
      <c r="R67" s="1"/>
      <c r="S67" s="1"/>
      <c r="T67" s="1"/>
      <c r="U67" s="21"/>
      <c r="V67" s="18"/>
      <c r="W67" s="2"/>
      <c r="X67" s="2"/>
      <c r="Y67" s="2"/>
      <c r="Z67" s="19"/>
      <c r="AA67" s="58"/>
    </row>
    <row r="68" spans="1:27" ht="14.25">
      <c r="A68" s="21"/>
      <c r="B68" s="226" t="s">
        <v>326</v>
      </c>
      <c r="C68" s="227" t="s">
        <v>31</v>
      </c>
      <c r="D68" s="227" t="s">
        <v>73</v>
      </c>
      <c r="E68" s="228" t="s">
        <v>138</v>
      </c>
      <c r="F68" s="229" t="s">
        <v>57</v>
      </c>
      <c r="G68" s="20"/>
      <c r="H68" s="1"/>
      <c r="I68" s="1"/>
      <c r="J68" s="1"/>
      <c r="K68" s="21"/>
      <c r="L68" s="20"/>
      <c r="M68" s="1"/>
      <c r="N68" s="1"/>
      <c r="O68" s="1"/>
      <c r="P68" s="21"/>
      <c r="Q68" s="20"/>
      <c r="R68" s="1"/>
      <c r="S68" s="1"/>
      <c r="T68" s="1"/>
      <c r="U68" s="21"/>
      <c r="V68" s="274">
        <v>2</v>
      </c>
      <c r="W68" s="275">
        <v>0</v>
      </c>
      <c r="X68" s="275">
        <v>0</v>
      </c>
      <c r="Y68" s="275" t="s">
        <v>157</v>
      </c>
      <c r="Z68" s="276">
        <v>2</v>
      </c>
      <c r="AA68" s="58"/>
    </row>
    <row r="69" spans="1:27" ht="12.75">
      <c r="A69" s="281"/>
      <c r="B69" s="230" t="s">
        <v>323</v>
      </c>
      <c r="C69" s="227" t="s">
        <v>42</v>
      </c>
      <c r="D69" s="227" t="s">
        <v>77</v>
      </c>
      <c r="E69" s="228" t="s">
        <v>75</v>
      </c>
      <c r="F69" s="229" t="s">
        <v>53</v>
      </c>
      <c r="G69" s="20"/>
      <c r="H69" s="1"/>
      <c r="I69" s="1"/>
      <c r="J69" s="1"/>
      <c r="K69" s="21"/>
      <c r="L69" s="20"/>
      <c r="M69" s="1"/>
      <c r="N69" s="1"/>
      <c r="O69" s="1"/>
      <c r="P69" s="21"/>
      <c r="Q69" s="20"/>
      <c r="R69" s="1"/>
      <c r="S69" s="1"/>
      <c r="T69" s="1"/>
      <c r="U69" s="21"/>
      <c r="V69" s="274">
        <v>2</v>
      </c>
      <c r="W69" s="275">
        <v>0</v>
      </c>
      <c r="X69" s="275">
        <v>0</v>
      </c>
      <c r="Y69" s="275" t="s">
        <v>157</v>
      </c>
      <c r="Z69" s="276">
        <v>2</v>
      </c>
      <c r="AA69" s="58">
        <v>4</v>
      </c>
    </row>
    <row r="70" spans="1:27" ht="13.5" thickBot="1">
      <c r="A70" s="282"/>
      <c r="B70" s="231" t="s">
        <v>302</v>
      </c>
      <c r="C70" s="232" t="s">
        <v>20</v>
      </c>
      <c r="D70" s="232" t="s">
        <v>78</v>
      </c>
      <c r="E70" s="233" t="s">
        <v>79</v>
      </c>
      <c r="F70" s="234" t="s">
        <v>58</v>
      </c>
      <c r="G70" s="31"/>
      <c r="H70" s="32"/>
      <c r="I70" s="32"/>
      <c r="J70" s="32"/>
      <c r="K70" s="33"/>
      <c r="L70" s="31"/>
      <c r="M70" s="32"/>
      <c r="N70" s="32"/>
      <c r="O70" s="32"/>
      <c r="P70" s="33"/>
      <c r="Q70" s="31"/>
      <c r="R70" s="32"/>
      <c r="S70" s="32"/>
      <c r="T70" s="32"/>
      <c r="U70" s="33"/>
      <c r="V70" s="277">
        <v>2</v>
      </c>
      <c r="W70" s="278">
        <v>0</v>
      </c>
      <c r="X70" s="278">
        <v>0</v>
      </c>
      <c r="Y70" s="278" t="s">
        <v>157</v>
      </c>
      <c r="Z70" s="279">
        <v>2</v>
      </c>
      <c r="AA70" s="82">
        <v>6</v>
      </c>
    </row>
    <row r="71" spans="1:27" ht="12.75">
      <c r="A71" s="14"/>
      <c r="B71" s="87"/>
      <c r="C71" s="88"/>
      <c r="D71" s="89"/>
      <c r="E71" s="93"/>
      <c r="F71" s="93"/>
      <c r="G71" s="8"/>
      <c r="H71" s="8"/>
      <c r="I71" s="8"/>
      <c r="J71" s="8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</row>
    <row r="72" spans="1:27" ht="12.75">
      <c r="A72" s="14"/>
      <c r="B72" s="87"/>
      <c r="C72" s="88"/>
      <c r="D72" s="89"/>
      <c r="E72" s="93"/>
      <c r="F72" s="93"/>
      <c r="G72" s="8"/>
      <c r="H72" s="8"/>
      <c r="I72" s="8"/>
      <c r="J72" s="8"/>
      <c r="K72" s="8"/>
      <c r="L72" s="64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8"/>
    </row>
    <row r="73" spans="1:27" ht="12.75">
      <c r="A73" s="14"/>
      <c r="B73" s="95"/>
      <c r="C73" s="96"/>
      <c r="D73" s="86"/>
      <c r="E73" s="86"/>
      <c r="F73" s="86"/>
      <c r="G73" s="13"/>
      <c r="H73" s="13"/>
      <c r="I73" s="13"/>
      <c r="J73" s="13"/>
      <c r="K73" s="13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3"/>
      <c r="W73" s="13"/>
      <c r="X73" s="13"/>
      <c r="Y73" s="13"/>
      <c r="Z73" s="13"/>
      <c r="AA73" s="14"/>
    </row>
    <row r="74" spans="1:27" ht="12.75">
      <c r="A74" s="14"/>
      <c r="B74" s="95"/>
      <c r="C74" s="97" t="s">
        <v>114</v>
      </c>
      <c r="D74" s="62" t="s">
        <v>115</v>
      </c>
      <c r="E74" s="86"/>
      <c r="F74" s="86"/>
      <c r="G74" s="13"/>
      <c r="H74" s="13"/>
      <c r="I74" s="13"/>
      <c r="J74" s="13"/>
      <c r="K74" s="13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3"/>
      <c r="W74" s="13"/>
      <c r="X74" s="13"/>
      <c r="Y74" s="13"/>
      <c r="Z74" s="13"/>
      <c r="AA74" s="14"/>
    </row>
    <row r="75" spans="1:27" ht="13.5" thickBot="1">
      <c r="A75" s="122" t="str">
        <f>A49</f>
        <v>Járműinformatika szakirány</v>
      </c>
      <c r="B75" s="122"/>
      <c r="C75" s="122"/>
      <c r="D75" s="122" t="str">
        <f>D49</f>
        <v>Specialisation for Informatics of Vehicles</v>
      </c>
      <c r="E75" s="99"/>
      <c r="F75" s="86"/>
      <c r="G75" s="13"/>
      <c r="H75" s="13"/>
      <c r="I75" s="13"/>
      <c r="J75" s="13"/>
      <c r="K75" s="13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3"/>
      <c r="W75" s="13"/>
      <c r="X75" s="13"/>
      <c r="Y75" s="13"/>
      <c r="Z75" s="13"/>
      <c r="AA75" s="14"/>
    </row>
    <row r="76" spans="1:27" ht="12.75">
      <c r="A76" s="46"/>
      <c r="B76" s="118"/>
      <c r="C76" s="99" t="s">
        <v>29</v>
      </c>
      <c r="D76" s="119" t="s">
        <v>116</v>
      </c>
      <c r="E76" s="120"/>
      <c r="F76" s="115"/>
      <c r="G76" s="75"/>
      <c r="H76" s="76"/>
      <c r="I76" s="76"/>
      <c r="J76" s="37">
        <f>COUNTIF(J14:J70,"v")</f>
        <v>3</v>
      </c>
      <c r="K76" s="38"/>
      <c r="L76" s="36"/>
      <c r="M76" s="37"/>
      <c r="N76" s="37"/>
      <c r="O76" s="37">
        <f>COUNTIF(O14:O70,"v")</f>
        <v>4</v>
      </c>
      <c r="P76" s="38"/>
      <c r="Q76" s="36"/>
      <c r="R76" s="37"/>
      <c r="S76" s="37"/>
      <c r="T76" s="37">
        <f>COUNTIF(T14:T70,"v")</f>
        <v>2</v>
      </c>
      <c r="U76" s="38"/>
      <c r="V76" s="36"/>
      <c r="W76" s="37"/>
      <c r="X76" s="37"/>
      <c r="Y76" s="37">
        <f>COUNTIF(Y14:Y70,"v")</f>
        <v>2</v>
      </c>
      <c r="Z76" s="77"/>
      <c r="AA76" s="128"/>
    </row>
    <row r="77" spans="1:27" ht="12.75">
      <c r="A77" s="1"/>
      <c r="B77" s="98"/>
      <c r="C77" s="99" t="s">
        <v>51</v>
      </c>
      <c r="D77" s="99" t="s">
        <v>117</v>
      </c>
      <c r="E77" s="101"/>
      <c r="F77" s="121"/>
      <c r="G77" s="102"/>
      <c r="H77" s="103"/>
      <c r="I77" s="103"/>
      <c r="J77" s="1">
        <f>COUNTIF(J1:J70,"é")</f>
        <v>5</v>
      </c>
      <c r="K77" s="21"/>
      <c r="L77" s="20"/>
      <c r="M77" s="1"/>
      <c r="N77" s="1"/>
      <c r="O77" s="1">
        <f>COUNTIF(O1:O70,"é")</f>
        <v>6</v>
      </c>
      <c r="P77" s="21"/>
      <c r="Q77" s="20"/>
      <c r="R77" s="1"/>
      <c r="S77" s="1"/>
      <c r="T77" s="1">
        <f>COUNTIF(T1:T70,"é")</f>
        <v>6</v>
      </c>
      <c r="U77" s="21"/>
      <c r="V77" s="20"/>
      <c r="W77" s="1"/>
      <c r="X77" s="1"/>
      <c r="Y77" s="1">
        <f>COUNTIF(Y1:Y70,"é")</f>
        <v>8</v>
      </c>
      <c r="Z77" s="104"/>
      <c r="AA77" s="129"/>
    </row>
    <row r="78" spans="1:27" ht="12.75">
      <c r="A78" s="1"/>
      <c r="B78" s="44"/>
      <c r="C78" s="99" t="s">
        <v>125</v>
      </c>
      <c r="D78" s="99" t="s">
        <v>89</v>
      </c>
      <c r="E78" s="101"/>
      <c r="F78" s="121"/>
      <c r="G78" s="39">
        <f>G13+G25+G32+G50</f>
        <v>16</v>
      </c>
      <c r="H78" s="17">
        <f>H13+H25+H32+H50</f>
        <v>7</v>
      </c>
      <c r="I78" s="17">
        <f>I13+I25+I32+I50</f>
        <v>3</v>
      </c>
      <c r="J78" s="17"/>
      <c r="K78" s="40">
        <f>K13+K25+K32+K50</f>
        <v>31</v>
      </c>
      <c r="L78" s="39">
        <f>L13+L25+L32+L50</f>
        <v>18</v>
      </c>
      <c r="M78" s="17">
        <f>M13+M25+M32+M50</f>
        <v>2</v>
      </c>
      <c r="N78" s="17">
        <f>N13+N25+N32+N50</f>
        <v>6</v>
      </c>
      <c r="O78" s="17"/>
      <c r="P78" s="40">
        <f>P13+P25+P32+P50</f>
        <v>29</v>
      </c>
      <c r="Q78" s="39">
        <f>Q13+Q25+Q32+Q50</f>
        <v>12</v>
      </c>
      <c r="R78" s="17">
        <f>R13+R25+R32+R50</f>
        <v>4</v>
      </c>
      <c r="S78" s="17">
        <f>S13+S25+S32+S50</f>
        <v>6</v>
      </c>
      <c r="T78" s="17"/>
      <c r="U78" s="40">
        <f>U13+U25+U32+U50</f>
        <v>29</v>
      </c>
      <c r="V78" s="39">
        <f>V13+V25+V32+V50</f>
        <v>15</v>
      </c>
      <c r="W78" s="17">
        <f>W13+W25+W32+W50</f>
        <v>2</v>
      </c>
      <c r="X78" s="17">
        <f>X13+X25+X32+X50</f>
        <v>10</v>
      </c>
      <c r="Y78" s="17"/>
      <c r="Z78" s="40">
        <f>Z13+Z25+Z32+Z50</f>
        <v>39</v>
      </c>
      <c r="AA78" s="130"/>
    </row>
    <row r="79" spans="1:27" ht="12.75">
      <c r="A79" s="1"/>
      <c r="B79" s="103"/>
      <c r="C79" s="99" t="s">
        <v>126</v>
      </c>
      <c r="D79" s="99" t="s">
        <v>88</v>
      </c>
      <c r="E79" s="101"/>
      <c r="F79" s="121"/>
      <c r="G79" s="39">
        <f>G78+H78+I78</f>
        <v>26</v>
      </c>
      <c r="H79" s="17"/>
      <c r="I79" s="17"/>
      <c r="J79" s="17"/>
      <c r="K79" s="40"/>
      <c r="L79" s="39">
        <f>L78+M78+N78</f>
        <v>26</v>
      </c>
      <c r="M79" s="17"/>
      <c r="N79" s="17"/>
      <c r="O79" s="17"/>
      <c r="P79" s="40"/>
      <c r="Q79" s="39">
        <f>Q78+R78+S78</f>
        <v>22</v>
      </c>
      <c r="R79" s="17"/>
      <c r="S79" s="17"/>
      <c r="T79" s="17"/>
      <c r="U79" s="40"/>
      <c r="V79" s="39">
        <f>V78+W78+X78</f>
        <v>27</v>
      </c>
      <c r="W79" s="17"/>
      <c r="X79" s="17"/>
      <c r="Y79" s="17"/>
      <c r="Z79" s="40"/>
      <c r="AA79" s="131"/>
    </row>
    <row r="80" spans="1:27" ht="12.75">
      <c r="A80" s="1"/>
      <c r="B80" s="103"/>
      <c r="C80" s="99" t="s">
        <v>121</v>
      </c>
      <c r="D80" s="99" t="s">
        <v>118</v>
      </c>
      <c r="E80" s="101"/>
      <c r="F80" s="121"/>
      <c r="G80" s="318">
        <f>(G79+L79+Q79+V79)*15</f>
        <v>1515</v>
      </c>
      <c r="H80" s="319"/>
      <c r="I80" s="17"/>
      <c r="J80" s="17"/>
      <c r="K80" s="40"/>
      <c r="L80" s="39"/>
      <c r="M80" s="17"/>
      <c r="N80" s="17"/>
      <c r="O80" s="17"/>
      <c r="P80" s="40"/>
      <c r="Q80" s="39"/>
      <c r="R80" s="17"/>
      <c r="S80" s="17"/>
      <c r="T80" s="17"/>
      <c r="U80" s="40"/>
      <c r="V80" s="39"/>
      <c r="W80" s="17"/>
      <c r="X80" s="17"/>
      <c r="Y80" s="17"/>
      <c r="Z80" s="40"/>
      <c r="AA80" s="131"/>
    </row>
    <row r="81" spans="1:27" ht="13.5" thickBot="1">
      <c r="A81" s="1"/>
      <c r="B81" s="103"/>
      <c r="C81" s="99" t="s">
        <v>120</v>
      </c>
      <c r="D81" s="99" t="s">
        <v>119</v>
      </c>
      <c r="E81" s="101"/>
      <c r="F81" s="121"/>
      <c r="G81" s="316">
        <f>K78+P78+U78+Z78</f>
        <v>128</v>
      </c>
      <c r="H81" s="317"/>
      <c r="I81" s="42"/>
      <c r="J81" s="42"/>
      <c r="K81" s="43"/>
      <c r="L81" s="41"/>
      <c r="M81" s="105"/>
      <c r="N81" s="42"/>
      <c r="O81" s="42"/>
      <c r="P81" s="43"/>
      <c r="Q81" s="41"/>
      <c r="R81" s="42"/>
      <c r="S81" s="42"/>
      <c r="T81" s="42"/>
      <c r="U81" s="43"/>
      <c r="V81" s="41"/>
      <c r="W81" s="42"/>
      <c r="X81" s="42"/>
      <c r="Y81" s="42"/>
      <c r="Z81" s="43"/>
      <c r="AA81" s="132"/>
    </row>
    <row r="82" spans="1:27" ht="12.75">
      <c r="A82" s="14"/>
      <c r="B82" s="106"/>
      <c r="C82" s="86"/>
      <c r="D82" s="86"/>
      <c r="E82" s="69"/>
      <c r="F82" s="69"/>
      <c r="G82" s="6"/>
      <c r="H82" s="6"/>
      <c r="I82" s="6"/>
      <c r="J82" s="6"/>
      <c r="K82" s="6"/>
      <c r="L82" s="6"/>
      <c r="M82" s="6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1"/>
    </row>
    <row r="83" spans="1:27" ht="12.75">
      <c r="A83" s="14"/>
      <c r="B83" s="106"/>
      <c r="C83" s="86"/>
      <c r="D83" s="86"/>
      <c r="E83" s="69"/>
      <c r="F83" s="69"/>
      <c r="G83" s="6"/>
      <c r="H83" s="6"/>
      <c r="I83" s="6"/>
      <c r="J83" s="6"/>
      <c r="K83" s="6"/>
      <c r="L83" s="6"/>
      <c r="M83" s="6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1"/>
    </row>
    <row r="84" spans="1:27" ht="12.75">
      <c r="A84" s="14"/>
      <c r="B84" s="106"/>
      <c r="C84" s="107" t="s">
        <v>92</v>
      </c>
      <c r="D84" s="107" t="str">
        <f>D49</f>
        <v>Specialisation for Informatics of Vehicles</v>
      </c>
      <c r="E84" s="108"/>
      <c r="F84" s="108"/>
      <c r="G84" s="17"/>
      <c r="H84" s="6"/>
      <c r="I84" s="6"/>
      <c r="J84" s="6"/>
      <c r="K84" s="6"/>
      <c r="L84" s="6"/>
      <c r="M84" s="109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1"/>
    </row>
    <row r="85" spans="1:27" ht="12.75">
      <c r="A85" s="14"/>
      <c r="B85" s="106"/>
      <c r="C85" s="101" t="s">
        <v>37</v>
      </c>
      <c r="D85" s="101" t="s">
        <v>111</v>
      </c>
      <c r="E85" s="101"/>
      <c r="F85" s="101"/>
      <c r="G85" s="110" t="s">
        <v>101</v>
      </c>
      <c r="H85" s="65"/>
      <c r="I85" s="65"/>
      <c r="J85" s="65"/>
      <c r="K85" s="65"/>
      <c r="L85" s="65"/>
      <c r="M85" s="97"/>
      <c r="N85" s="111"/>
      <c r="O85" s="65"/>
      <c r="P85" s="65"/>
      <c r="Q85" s="65"/>
      <c r="R85" s="65"/>
      <c r="S85" s="65"/>
      <c r="T85" s="65"/>
      <c r="U85" s="65"/>
      <c r="V85" s="14"/>
      <c r="W85" s="65"/>
      <c r="X85" s="65"/>
      <c r="Y85" s="65"/>
      <c r="Z85" s="65"/>
      <c r="AA85" s="61"/>
    </row>
    <row r="86" spans="1:27" ht="12.75">
      <c r="A86" s="14"/>
      <c r="B86" s="106"/>
      <c r="C86" s="100" t="s">
        <v>38</v>
      </c>
      <c r="D86" s="100" t="str">
        <f>D37</f>
        <v>System and Control Theory</v>
      </c>
      <c r="E86" s="100"/>
      <c r="F86" s="100"/>
      <c r="G86" s="103">
        <v>3</v>
      </c>
      <c r="H86" s="65"/>
      <c r="I86" s="65"/>
      <c r="J86" s="65"/>
      <c r="K86" s="65"/>
      <c r="L86" s="65"/>
      <c r="M86" s="96"/>
      <c r="N86" s="111"/>
      <c r="O86" s="65"/>
      <c r="P86" s="65"/>
      <c r="Q86" s="65"/>
      <c r="R86" s="65"/>
      <c r="S86" s="65"/>
      <c r="T86" s="65"/>
      <c r="U86" s="65"/>
      <c r="V86" s="14"/>
      <c r="W86" s="65"/>
      <c r="X86" s="65"/>
      <c r="Y86" s="65"/>
      <c r="Z86" s="65"/>
      <c r="AA86" s="61"/>
    </row>
    <row r="87" spans="1:27" ht="12.75">
      <c r="A87" s="14"/>
      <c r="B87" s="106"/>
      <c r="C87" s="100" t="s">
        <v>44</v>
      </c>
      <c r="D87" s="100" t="str">
        <f>D38</f>
        <v>Devices of Mechatronics</v>
      </c>
      <c r="E87" s="100"/>
      <c r="F87" s="100"/>
      <c r="G87" s="103">
        <v>3</v>
      </c>
      <c r="H87" s="65"/>
      <c r="I87" s="65"/>
      <c r="J87" s="65"/>
      <c r="K87" s="65"/>
      <c r="L87" s="65"/>
      <c r="M87" s="96"/>
      <c r="N87" s="111"/>
      <c r="O87" s="65"/>
      <c r="P87" s="65"/>
      <c r="Q87" s="65"/>
      <c r="R87" s="65"/>
      <c r="S87" s="65"/>
      <c r="T87" s="65"/>
      <c r="U87" s="65"/>
      <c r="V87" s="112"/>
      <c r="W87" s="65"/>
      <c r="X87" s="65"/>
      <c r="Y87" s="65"/>
      <c r="Z87" s="65"/>
      <c r="AA87" s="61"/>
    </row>
    <row r="88" spans="1:27" ht="12.75">
      <c r="A88" s="14"/>
      <c r="B88" s="106"/>
      <c r="C88" s="100" t="s">
        <v>39</v>
      </c>
      <c r="D88" s="100" t="str">
        <f>D39</f>
        <v>Signal Analysis, Sensors and Actuators</v>
      </c>
      <c r="E88" s="100"/>
      <c r="F88" s="100"/>
      <c r="G88" s="103">
        <v>3</v>
      </c>
      <c r="H88" s="65"/>
      <c r="I88" s="65"/>
      <c r="J88" s="65"/>
      <c r="K88" s="65"/>
      <c r="L88" s="65"/>
      <c r="M88" s="96"/>
      <c r="N88" s="111"/>
      <c r="O88" s="65"/>
      <c r="P88" s="65"/>
      <c r="Q88" s="65"/>
      <c r="R88" s="65"/>
      <c r="S88" s="65"/>
      <c r="T88" s="65"/>
      <c r="U88" s="65"/>
      <c r="V88" s="14"/>
      <c r="W88" s="65"/>
      <c r="X88" s="65"/>
      <c r="Y88" s="65"/>
      <c r="Z88" s="65"/>
      <c r="AA88" s="61"/>
    </row>
    <row r="89" spans="1:27" ht="12.75">
      <c r="A89" s="14"/>
      <c r="B89" s="113"/>
      <c r="C89" s="100" t="s">
        <v>40</v>
      </c>
      <c r="D89" s="100" t="str">
        <f>D40</f>
        <v>Intelligent Engineering Systems</v>
      </c>
      <c r="E89" s="100"/>
      <c r="F89" s="100"/>
      <c r="G89" s="103">
        <v>3</v>
      </c>
      <c r="H89" s="93"/>
      <c r="I89" s="114"/>
      <c r="J89" s="114"/>
      <c r="K89" s="114"/>
      <c r="L89" s="93"/>
      <c r="M89" s="96"/>
      <c r="N89" s="111"/>
      <c r="O89" s="65"/>
      <c r="P89" s="65"/>
      <c r="Q89" s="65"/>
      <c r="R89" s="65"/>
      <c r="S89" s="65"/>
      <c r="T89" s="65"/>
      <c r="U89" s="65"/>
      <c r="V89" s="14"/>
      <c r="W89" s="93"/>
      <c r="X89" s="93"/>
      <c r="Y89" s="114"/>
      <c r="Z89" s="114"/>
      <c r="AA89" s="59"/>
    </row>
    <row r="90" spans="1:27" ht="12.75">
      <c r="A90" s="14"/>
      <c r="B90" s="106"/>
      <c r="C90" s="100" t="s">
        <v>16</v>
      </c>
      <c r="D90" s="100" t="str">
        <f>D52</f>
        <v>Electronics of Vehicle</v>
      </c>
      <c r="E90" s="100"/>
      <c r="F90" s="100"/>
      <c r="G90" s="103">
        <v>3</v>
      </c>
      <c r="H90" s="65"/>
      <c r="I90" s="65"/>
      <c r="J90" s="65"/>
      <c r="K90" s="65"/>
      <c r="L90" s="65"/>
      <c r="M90" s="96"/>
      <c r="N90" s="111"/>
      <c r="O90" s="65"/>
      <c r="P90" s="65"/>
      <c r="Q90" s="65"/>
      <c r="R90" s="65"/>
      <c r="S90" s="65"/>
      <c r="T90" s="65"/>
      <c r="U90" s="65"/>
      <c r="V90" s="14"/>
      <c r="W90" s="65"/>
      <c r="X90" s="65"/>
      <c r="Y90" s="65"/>
      <c r="Z90" s="65"/>
      <c r="AA90" s="61"/>
    </row>
    <row r="91" spans="1:27" ht="12.75">
      <c r="A91" s="14"/>
      <c r="B91" s="106"/>
      <c r="C91" s="100" t="s">
        <v>93</v>
      </c>
      <c r="D91" s="99" t="s">
        <v>337</v>
      </c>
      <c r="E91" s="100"/>
      <c r="F91" s="100"/>
      <c r="G91" s="103">
        <v>6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1"/>
    </row>
    <row r="94" spans="1:24" ht="12.75">
      <c r="A94" s="244" t="s">
        <v>338</v>
      </c>
      <c r="B94" s="245"/>
      <c r="C94" s="246"/>
      <c r="D94" s="246"/>
      <c r="E94" s="246"/>
      <c r="F94" s="246"/>
      <c r="G94" s="246"/>
      <c r="H94" s="246"/>
      <c r="I94" s="246"/>
      <c r="J94" s="246"/>
      <c r="K94" s="246"/>
      <c r="L94" s="177"/>
      <c r="M94" s="177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7"/>
    </row>
    <row r="95" spans="1:24" ht="12.75">
      <c r="A95" s="171" t="s">
        <v>325</v>
      </c>
      <c r="B95" s="172"/>
      <c r="C95" s="173"/>
      <c r="D95" s="248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7"/>
    </row>
    <row r="96" spans="2:23" ht="12.75">
      <c r="B96" s="249" t="s">
        <v>203</v>
      </c>
      <c r="C96" s="250" t="s">
        <v>175</v>
      </c>
      <c r="D96" s="250" t="s">
        <v>176</v>
      </c>
      <c r="E96" s="250" t="s">
        <v>177</v>
      </c>
      <c r="J96" s="251" t="s">
        <v>203</v>
      </c>
      <c r="K96" s="252"/>
      <c r="L96" s="252"/>
      <c r="M96" s="253"/>
      <c r="N96" s="254" t="s">
        <v>175</v>
      </c>
      <c r="O96" s="252"/>
      <c r="P96" s="252"/>
      <c r="Q96" s="252"/>
      <c r="R96" s="252"/>
      <c r="S96" s="252"/>
      <c r="T96" s="253"/>
      <c r="U96" s="250" t="s">
        <v>176</v>
      </c>
      <c r="V96" s="254" t="s">
        <v>177</v>
      </c>
      <c r="W96" s="253"/>
    </row>
    <row r="97" spans="2:23" ht="12.75">
      <c r="B97" s="255"/>
      <c r="C97" s="256" t="s">
        <v>178</v>
      </c>
      <c r="D97" s="257"/>
      <c r="E97" s="257"/>
      <c r="J97" s="255"/>
      <c r="K97" s="258"/>
      <c r="L97" s="258"/>
      <c r="M97" s="258"/>
      <c r="N97" s="256" t="s">
        <v>191</v>
      </c>
      <c r="O97" s="258"/>
      <c r="P97" s="258"/>
      <c r="Q97" s="258"/>
      <c r="R97" s="258"/>
      <c r="S97" s="258"/>
      <c r="T97" s="258"/>
      <c r="U97" s="257"/>
      <c r="V97" s="257"/>
      <c r="W97" s="258"/>
    </row>
    <row r="98" spans="2:23" ht="12.75">
      <c r="B98" s="249" t="s">
        <v>278</v>
      </c>
      <c r="C98" s="269" t="s">
        <v>179</v>
      </c>
      <c r="D98" s="250">
        <v>4</v>
      </c>
      <c r="E98" s="250">
        <v>1</v>
      </c>
      <c r="J98" s="249" t="s">
        <v>228</v>
      </c>
      <c r="K98" s="259"/>
      <c r="L98" s="259"/>
      <c r="M98" s="259"/>
      <c r="N98" s="269" t="s">
        <v>211</v>
      </c>
      <c r="O98" s="259"/>
      <c r="P98" s="259"/>
      <c r="Q98" s="259"/>
      <c r="R98" s="259"/>
      <c r="S98" s="259"/>
      <c r="T98" s="259"/>
      <c r="U98" s="250">
        <v>4</v>
      </c>
      <c r="V98" s="250">
        <v>2</v>
      </c>
      <c r="W98" s="259"/>
    </row>
    <row r="99" spans="1:27" ht="12.75">
      <c r="A99" s="267"/>
      <c r="B99" s="271" t="s">
        <v>327</v>
      </c>
      <c r="C99" s="272" t="s">
        <v>328</v>
      </c>
      <c r="D99" s="262">
        <v>4</v>
      </c>
      <c r="E99" s="262">
        <v>1</v>
      </c>
      <c r="F99" s="267"/>
      <c r="G99" s="267"/>
      <c r="H99" s="267"/>
      <c r="I99" s="267"/>
      <c r="J99" s="271" t="s">
        <v>229</v>
      </c>
      <c r="K99" s="261"/>
      <c r="L99" s="261"/>
      <c r="M99" s="261"/>
      <c r="N99" s="272" t="s">
        <v>211</v>
      </c>
      <c r="O99" s="261"/>
      <c r="P99" s="261"/>
      <c r="Q99" s="261"/>
      <c r="R99" s="261"/>
      <c r="S99" s="261"/>
      <c r="T99" s="261"/>
      <c r="U99" s="262">
        <v>4</v>
      </c>
      <c r="V99" s="262">
        <v>2</v>
      </c>
      <c r="W99" s="261"/>
      <c r="X99" s="267"/>
      <c r="Y99" s="267"/>
      <c r="Z99" s="267"/>
      <c r="AA99" s="267"/>
    </row>
    <row r="100" spans="2:23" ht="12.75">
      <c r="B100" s="249" t="s">
        <v>212</v>
      </c>
      <c r="C100" s="269" t="s">
        <v>282</v>
      </c>
      <c r="D100" s="250">
        <v>6</v>
      </c>
      <c r="E100" s="250">
        <v>1</v>
      </c>
      <c r="J100" s="249" t="s">
        <v>242</v>
      </c>
      <c r="K100" s="259"/>
      <c r="L100" s="259"/>
      <c r="M100" s="259"/>
      <c r="N100" s="269" t="s">
        <v>192</v>
      </c>
      <c r="O100" s="259"/>
      <c r="P100" s="259"/>
      <c r="Q100" s="259"/>
      <c r="R100" s="259"/>
      <c r="S100" s="259"/>
      <c r="T100" s="259"/>
      <c r="U100" s="250">
        <v>3</v>
      </c>
      <c r="V100" s="250">
        <v>1</v>
      </c>
      <c r="W100" s="259"/>
    </row>
    <row r="101" spans="1:27" ht="12.75">
      <c r="A101" s="267"/>
      <c r="B101" s="271" t="s">
        <v>213</v>
      </c>
      <c r="C101" s="272" t="s">
        <v>282</v>
      </c>
      <c r="D101" s="262">
        <v>6</v>
      </c>
      <c r="E101" s="262">
        <v>1</v>
      </c>
      <c r="F101" s="267"/>
      <c r="G101" s="267"/>
      <c r="H101" s="267"/>
      <c r="I101" s="267"/>
      <c r="J101" s="271" t="s">
        <v>243</v>
      </c>
      <c r="K101" s="261"/>
      <c r="L101" s="261"/>
      <c r="M101" s="261"/>
      <c r="N101" s="272" t="s">
        <v>192</v>
      </c>
      <c r="O101" s="261"/>
      <c r="P101" s="261"/>
      <c r="Q101" s="261"/>
      <c r="R101" s="261"/>
      <c r="S101" s="261"/>
      <c r="T101" s="261"/>
      <c r="U101" s="262">
        <v>3</v>
      </c>
      <c r="V101" s="262">
        <v>1</v>
      </c>
      <c r="W101" s="261"/>
      <c r="X101" s="267"/>
      <c r="Y101" s="267"/>
      <c r="Z101" s="267"/>
      <c r="AA101" s="267"/>
    </row>
    <row r="102" spans="2:23" ht="12.75">
      <c r="B102" s="249" t="s">
        <v>214</v>
      </c>
      <c r="C102" s="269" t="s">
        <v>283</v>
      </c>
      <c r="D102" s="250">
        <v>6</v>
      </c>
      <c r="E102" s="250">
        <v>2</v>
      </c>
      <c r="J102" s="260" t="s">
        <v>244</v>
      </c>
      <c r="K102" s="259"/>
      <c r="L102" s="259"/>
      <c r="M102" s="259"/>
      <c r="N102" s="269" t="s">
        <v>193</v>
      </c>
      <c r="O102" s="259"/>
      <c r="P102" s="259"/>
      <c r="Q102" s="259"/>
      <c r="R102" s="259"/>
      <c r="S102" s="259"/>
      <c r="T102" s="259"/>
      <c r="U102" s="250">
        <v>3</v>
      </c>
      <c r="V102" s="250">
        <v>2</v>
      </c>
      <c r="W102" s="259"/>
    </row>
    <row r="103" spans="1:27" ht="12.75">
      <c r="A103" s="267"/>
      <c r="B103" s="271" t="s">
        <v>215</v>
      </c>
      <c r="C103" s="272" t="s">
        <v>283</v>
      </c>
      <c r="D103" s="262">
        <v>6</v>
      </c>
      <c r="E103" s="262">
        <v>2</v>
      </c>
      <c r="F103" s="267"/>
      <c r="G103" s="267"/>
      <c r="H103" s="267"/>
      <c r="I103" s="267"/>
      <c r="J103" s="271" t="s">
        <v>245</v>
      </c>
      <c r="K103" s="261"/>
      <c r="L103" s="261"/>
      <c r="M103" s="261"/>
      <c r="N103" s="272" t="s">
        <v>193</v>
      </c>
      <c r="O103" s="261"/>
      <c r="P103" s="261"/>
      <c r="Q103" s="261"/>
      <c r="R103" s="261"/>
      <c r="S103" s="261"/>
      <c r="T103" s="261"/>
      <c r="U103" s="262">
        <v>3</v>
      </c>
      <c r="V103" s="262">
        <v>2</v>
      </c>
      <c r="W103" s="261"/>
      <c r="X103" s="267"/>
      <c r="Y103" s="267"/>
      <c r="Z103" s="267"/>
      <c r="AA103" s="267"/>
    </row>
    <row r="104" spans="2:23" ht="12.75">
      <c r="B104" s="249" t="s">
        <v>216</v>
      </c>
      <c r="C104" s="269" t="s">
        <v>180</v>
      </c>
      <c r="D104" s="250">
        <v>4</v>
      </c>
      <c r="E104" s="250">
        <v>1</v>
      </c>
      <c r="J104" s="249" t="s">
        <v>246</v>
      </c>
      <c r="K104" s="259"/>
      <c r="L104" s="259"/>
      <c r="M104" s="259"/>
      <c r="N104" s="269" t="s">
        <v>209</v>
      </c>
      <c r="O104" s="259"/>
      <c r="P104" s="259"/>
      <c r="Q104" s="259"/>
      <c r="R104" s="259"/>
      <c r="S104" s="259"/>
      <c r="T104" s="259"/>
      <c r="U104" s="250">
        <v>2</v>
      </c>
      <c r="V104" s="250">
        <v>2</v>
      </c>
      <c r="W104" s="259"/>
    </row>
    <row r="105" spans="1:27" ht="12.75">
      <c r="A105" s="267"/>
      <c r="B105" s="271" t="s">
        <v>217</v>
      </c>
      <c r="C105" s="272" t="s">
        <v>180</v>
      </c>
      <c r="D105" s="262">
        <v>4</v>
      </c>
      <c r="E105" s="262">
        <v>1</v>
      </c>
      <c r="F105" s="267"/>
      <c r="G105" s="267"/>
      <c r="H105" s="267"/>
      <c r="I105" s="267"/>
      <c r="J105" s="271" t="s">
        <v>247</v>
      </c>
      <c r="K105" s="261"/>
      <c r="L105" s="261"/>
      <c r="M105" s="261"/>
      <c r="N105" s="272" t="s">
        <v>209</v>
      </c>
      <c r="O105" s="261"/>
      <c r="P105" s="261"/>
      <c r="Q105" s="261"/>
      <c r="R105" s="261"/>
      <c r="S105" s="261"/>
      <c r="T105" s="261"/>
      <c r="U105" s="262">
        <v>2</v>
      </c>
      <c r="V105" s="262">
        <v>2</v>
      </c>
      <c r="W105" s="261"/>
      <c r="X105" s="267"/>
      <c r="Y105" s="267"/>
      <c r="Z105" s="267"/>
      <c r="AA105" s="267"/>
    </row>
    <row r="106" spans="2:23" ht="12.75">
      <c r="B106" s="249" t="s">
        <v>218</v>
      </c>
      <c r="C106" s="269" t="s">
        <v>181</v>
      </c>
      <c r="D106" s="250">
        <v>2</v>
      </c>
      <c r="E106" s="250">
        <v>2</v>
      </c>
      <c r="J106" s="249" t="s">
        <v>260</v>
      </c>
      <c r="K106" s="259"/>
      <c r="L106" s="259"/>
      <c r="M106" s="259"/>
      <c r="N106" s="269" t="s">
        <v>194</v>
      </c>
      <c r="O106" s="259"/>
      <c r="P106" s="259"/>
      <c r="Q106" s="259"/>
      <c r="R106" s="259"/>
      <c r="S106" s="259"/>
      <c r="T106" s="259"/>
      <c r="U106" s="250">
        <v>4</v>
      </c>
      <c r="V106" s="250">
        <v>2</v>
      </c>
      <c r="W106" s="259"/>
    </row>
    <row r="107" spans="1:27" ht="12.75">
      <c r="A107" s="267"/>
      <c r="B107" s="271" t="s">
        <v>219</v>
      </c>
      <c r="C107" s="272" t="s">
        <v>181</v>
      </c>
      <c r="D107" s="262">
        <v>2</v>
      </c>
      <c r="E107" s="262">
        <v>2</v>
      </c>
      <c r="F107" s="267"/>
      <c r="G107" s="267"/>
      <c r="H107" s="267"/>
      <c r="I107" s="267"/>
      <c r="J107" s="271" t="s">
        <v>261</v>
      </c>
      <c r="K107" s="261"/>
      <c r="L107" s="261"/>
      <c r="M107" s="261"/>
      <c r="N107" s="272" t="s">
        <v>194</v>
      </c>
      <c r="O107" s="261"/>
      <c r="P107" s="261"/>
      <c r="Q107" s="261"/>
      <c r="R107" s="261"/>
      <c r="S107" s="261"/>
      <c r="T107" s="261"/>
      <c r="U107" s="262">
        <v>4</v>
      </c>
      <c r="V107" s="262">
        <v>1</v>
      </c>
      <c r="W107" s="261"/>
      <c r="X107" s="267"/>
      <c r="Y107" s="267"/>
      <c r="Z107" s="267"/>
      <c r="AA107" s="267"/>
    </row>
    <row r="108" spans="2:23" ht="12.75">
      <c r="B108" s="249" t="s">
        <v>222</v>
      </c>
      <c r="C108" s="269" t="s">
        <v>182</v>
      </c>
      <c r="D108" s="250">
        <v>4</v>
      </c>
      <c r="E108" s="250">
        <v>1</v>
      </c>
      <c r="J108" s="249" t="s">
        <v>1</v>
      </c>
      <c r="K108" s="259"/>
      <c r="L108" s="259"/>
      <c r="M108" s="259"/>
      <c r="N108" s="269" t="s">
        <v>207</v>
      </c>
      <c r="O108" s="259"/>
      <c r="P108" s="259"/>
      <c r="Q108" s="259"/>
      <c r="R108" s="259"/>
      <c r="S108" s="259"/>
      <c r="T108" s="259"/>
      <c r="U108" s="250">
        <v>4</v>
      </c>
      <c r="V108" s="250">
        <v>2</v>
      </c>
      <c r="W108" s="259"/>
    </row>
    <row r="109" spans="1:27" ht="12.75">
      <c r="A109" s="267"/>
      <c r="B109" s="271" t="s">
        <v>223</v>
      </c>
      <c r="C109" s="272" t="s">
        <v>182</v>
      </c>
      <c r="D109" s="262">
        <v>4</v>
      </c>
      <c r="E109" s="262">
        <v>1</v>
      </c>
      <c r="F109" s="267"/>
      <c r="G109" s="267"/>
      <c r="H109" s="267"/>
      <c r="I109" s="267"/>
      <c r="J109" s="271" t="s">
        <v>3</v>
      </c>
      <c r="K109" s="261"/>
      <c r="L109" s="261"/>
      <c r="M109" s="261"/>
      <c r="N109" s="272" t="s">
        <v>207</v>
      </c>
      <c r="O109" s="261"/>
      <c r="P109" s="261"/>
      <c r="Q109" s="261"/>
      <c r="R109" s="261"/>
      <c r="S109" s="261"/>
      <c r="T109" s="261"/>
      <c r="U109" s="262">
        <v>4</v>
      </c>
      <c r="V109" s="262">
        <v>2</v>
      </c>
      <c r="W109" s="261"/>
      <c r="X109" s="267"/>
      <c r="Y109" s="267"/>
      <c r="Z109" s="267"/>
      <c r="AA109" s="267"/>
    </row>
    <row r="110" spans="2:23" ht="12.75">
      <c r="B110" s="249" t="s">
        <v>224</v>
      </c>
      <c r="C110" s="269" t="s">
        <v>183</v>
      </c>
      <c r="D110" s="250">
        <v>4</v>
      </c>
      <c r="E110" s="250">
        <v>2</v>
      </c>
      <c r="J110" s="249" t="s">
        <v>262</v>
      </c>
      <c r="K110" s="259"/>
      <c r="L110" s="259"/>
      <c r="M110" s="259"/>
      <c r="N110" s="269" t="s">
        <v>206</v>
      </c>
      <c r="O110" s="259"/>
      <c r="P110" s="259"/>
      <c r="Q110" s="259"/>
      <c r="R110" s="259"/>
      <c r="S110" s="259"/>
      <c r="T110" s="259"/>
      <c r="U110" s="250">
        <v>4</v>
      </c>
      <c r="V110" s="268">
        <v>2</v>
      </c>
      <c r="W110" s="259"/>
    </row>
    <row r="111" spans="1:27" ht="12.75">
      <c r="A111" s="267"/>
      <c r="B111" s="271" t="s">
        <v>225</v>
      </c>
      <c r="C111" s="272" t="s">
        <v>183</v>
      </c>
      <c r="D111" s="262">
        <v>4</v>
      </c>
      <c r="E111" s="262">
        <v>2</v>
      </c>
      <c r="F111" s="267"/>
      <c r="G111" s="267"/>
      <c r="H111" s="267"/>
      <c r="I111" s="267"/>
      <c r="J111" s="271" t="s">
        <v>263</v>
      </c>
      <c r="K111" s="261"/>
      <c r="L111" s="261"/>
      <c r="M111" s="261"/>
      <c r="N111" s="272" t="s">
        <v>206</v>
      </c>
      <c r="O111" s="261"/>
      <c r="P111" s="261"/>
      <c r="Q111" s="261"/>
      <c r="R111" s="261"/>
      <c r="S111" s="261"/>
      <c r="T111" s="261"/>
      <c r="U111" s="262">
        <v>4</v>
      </c>
      <c r="V111" s="273">
        <v>2</v>
      </c>
      <c r="W111" s="261"/>
      <c r="X111" s="267"/>
      <c r="Y111" s="267"/>
      <c r="Z111" s="267"/>
      <c r="AA111" s="267"/>
    </row>
    <row r="112" spans="2:23" ht="12.75">
      <c r="B112" s="249" t="s">
        <v>226</v>
      </c>
      <c r="C112" s="269" t="s">
        <v>184</v>
      </c>
      <c r="D112" s="250">
        <v>6</v>
      </c>
      <c r="E112" s="268">
        <v>2</v>
      </c>
      <c r="J112" s="249" t="s">
        <v>264</v>
      </c>
      <c r="K112" s="259"/>
      <c r="L112" s="259"/>
      <c r="M112" s="259"/>
      <c r="N112" s="269" t="s">
        <v>195</v>
      </c>
      <c r="O112" s="259"/>
      <c r="P112" s="259"/>
      <c r="Q112" s="259"/>
      <c r="R112" s="259"/>
      <c r="S112" s="259"/>
      <c r="T112" s="259"/>
      <c r="U112" s="250">
        <v>5</v>
      </c>
      <c r="V112" s="250">
        <v>2</v>
      </c>
      <c r="W112" s="259"/>
    </row>
    <row r="113" spans="1:27" ht="12.75">
      <c r="A113" s="267"/>
      <c r="B113" s="271" t="s">
        <v>227</v>
      </c>
      <c r="C113" s="272" t="s">
        <v>184</v>
      </c>
      <c r="D113" s="262">
        <v>6</v>
      </c>
      <c r="E113" s="273">
        <v>2</v>
      </c>
      <c r="F113" s="267"/>
      <c r="G113" s="267"/>
      <c r="H113" s="267"/>
      <c r="I113" s="267"/>
      <c r="J113" s="271" t="s">
        <v>265</v>
      </c>
      <c r="K113" s="261"/>
      <c r="L113" s="261"/>
      <c r="M113" s="261"/>
      <c r="N113" s="272" t="s">
        <v>195</v>
      </c>
      <c r="O113" s="261"/>
      <c r="P113" s="261"/>
      <c r="Q113" s="261"/>
      <c r="R113" s="261"/>
      <c r="S113" s="261"/>
      <c r="T113" s="261"/>
      <c r="U113" s="262">
        <v>5</v>
      </c>
      <c r="V113" s="262">
        <v>1</v>
      </c>
      <c r="W113" s="261"/>
      <c r="X113" s="267"/>
      <c r="Y113" s="267"/>
      <c r="Z113" s="267"/>
      <c r="AA113" s="267"/>
    </row>
    <row r="114" spans="2:23" ht="12.75">
      <c r="B114" s="255"/>
      <c r="C114" s="270" t="s">
        <v>185</v>
      </c>
      <c r="D114" s="257"/>
      <c r="E114" s="257"/>
      <c r="J114" s="262" t="s">
        <v>270</v>
      </c>
      <c r="K114" s="261"/>
      <c r="L114" s="261"/>
      <c r="M114" s="261"/>
      <c r="N114" s="269" t="s">
        <v>12</v>
      </c>
      <c r="O114" s="261"/>
      <c r="P114" s="261"/>
      <c r="Q114" s="261"/>
      <c r="R114" s="261"/>
      <c r="S114" s="261"/>
      <c r="T114" s="261"/>
      <c r="U114" s="250">
        <v>4</v>
      </c>
      <c r="V114" s="250">
        <v>1</v>
      </c>
      <c r="W114" s="259"/>
    </row>
    <row r="115" spans="2:23" ht="12.75">
      <c r="B115" s="249" t="s">
        <v>232</v>
      </c>
      <c r="C115" s="269" t="s">
        <v>186</v>
      </c>
      <c r="D115" s="250">
        <v>2</v>
      </c>
      <c r="E115" s="250">
        <v>1</v>
      </c>
      <c r="J115" s="260" t="s">
        <v>271</v>
      </c>
      <c r="K115" s="261"/>
      <c r="L115" s="261"/>
      <c r="M115" s="261"/>
      <c r="N115" s="272" t="s">
        <v>12</v>
      </c>
      <c r="O115" s="261"/>
      <c r="P115" s="261"/>
      <c r="Q115" s="261"/>
      <c r="R115" s="261"/>
      <c r="S115" s="261"/>
      <c r="T115" s="261"/>
      <c r="U115" s="250">
        <v>4</v>
      </c>
      <c r="V115" s="250">
        <v>1</v>
      </c>
      <c r="W115" s="259"/>
    </row>
    <row r="116" spans="1:27" ht="12.75">
      <c r="A116" s="267"/>
      <c r="B116" s="271" t="s">
        <v>233</v>
      </c>
      <c r="C116" s="272" t="s">
        <v>284</v>
      </c>
      <c r="D116" s="262">
        <v>2</v>
      </c>
      <c r="E116" s="262">
        <v>1</v>
      </c>
      <c r="F116" s="267"/>
      <c r="G116" s="267"/>
      <c r="H116" s="267"/>
      <c r="I116" s="267"/>
      <c r="J116" s="262" t="s">
        <v>274</v>
      </c>
      <c r="K116" s="261"/>
      <c r="L116" s="261"/>
      <c r="M116" s="261"/>
      <c r="N116" s="269" t="s">
        <v>196</v>
      </c>
      <c r="O116" s="261"/>
      <c r="P116" s="261"/>
      <c r="Q116" s="261"/>
      <c r="R116" s="261"/>
      <c r="S116" s="261"/>
      <c r="T116" s="261"/>
      <c r="U116" s="262">
        <v>3</v>
      </c>
      <c r="V116" s="262">
        <v>2</v>
      </c>
      <c r="W116" s="261"/>
      <c r="X116" s="267"/>
      <c r="Y116" s="267"/>
      <c r="Z116" s="267"/>
      <c r="AA116" s="267"/>
    </row>
    <row r="117" spans="2:23" ht="12.75">
      <c r="B117" s="249" t="s">
        <v>234</v>
      </c>
      <c r="C117" s="269" t="s">
        <v>187</v>
      </c>
      <c r="D117" s="250">
        <v>2</v>
      </c>
      <c r="E117" s="250">
        <v>2</v>
      </c>
      <c r="J117" s="260" t="s">
        <v>275</v>
      </c>
      <c r="K117" s="261"/>
      <c r="L117" s="261"/>
      <c r="M117" s="261"/>
      <c r="N117" s="272" t="s">
        <v>196</v>
      </c>
      <c r="O117" s="261"/>
      <c r="P117" s="261"/>
      <c r="Q117" s="261"/>
      <c r="R117" s="261"/>
      <c r="S117" s="261"/>
      <c r="T117" s="261"/>
      <c r="U117" s="250">
        <v>3</v>
      </c>
      <c r="V117" s="250">
        <v>2</v>
      </c>
      <c r="W117" s="259"/>
    </row>
    <row r="118" spans="2:23" ht="12.75">
      <c r="B118" s="260" t="s">
        <v>235</v>
      </c>
      <c r="C118" s="272" t="s">
        <v>285</v>
      </c>
      <c r="D118" s="250">
        <v>2</v>
      </c>
      <c r="E118" s="250">
        <v>2</v>
      </c>
      <c r="J118" s="263"/>
      <c r="K118" s="264"/>
      <c r="L118" s="264"/>
      <c r="M118" s="264"/>
      <c r="N118" s="265" t="s">
        <v>197</v>
      </c>
      <c r="O118" s="264"/>
      <c r="P118" s="264"/>
      <c r="Q118" s="264"/>
      <c r="R118" s="264"/>
      <c r="S118" s="264"/>
      <c r="T118" s="264"/>
      <c r="U118" s="257"/>
      <c r="V118" s="257"/>
      <c r="W118" s="258"/>
    </row>
    <row r="119" spans="2:23" ht="12.75">
      <c r="B119" s="249" t="s">
        <v>0</v>
      </c>
      <c r="C119" s="269" t="s">
        <v>188</v>
      </c>
      <c r="D119" s="250">
        <v>2</v>
      </c>
      <c r="E119" s="250">
        <v>2</v>
      </c>
      <c r="J119" s="262" t="s">
        <v>220</v>
      </c>
      <c r="K119" s="261"/>
      <c r="L119" s="261"/>
      <c r="M119" s="261"/>
      <c r="N119" s="269" t="s">
        <v>198</v>
      </c>
      <c r="O119" s="261"/>
      <c r="P119" s="261"/>
      <c r="Q119" s="261"/>
      <c r="R119" s="261"/>
      <c r="S119" s="261"/>
      <c r="T119" s="261"/>
      <c r="U119" s="250">
        <v>3</v>
      </c>
      <c r="V119" s="250">
        <v>1</v>
      </c>
      <c r="W119" s="259"/>
    </row>
    <row r="120" spans="2:23" ht="12.75">
      <c r="B120" s="260" t="s">
        <v>2</v>
      </c>
      <c r="C120" s="272" t="s">
        <v>188</v>
      </c>
      <c r="D120" s="250">
        <v>2</v>
      </c>
      <c r="E120" s="250">
        <v>2</v>
      </c>
      <c r="J120" s="260" t="s">
        <v>221</v>
      </c>
      <c r="K120" s="261"/>
      <c r="L120" s="261"/>
      <c r="M120" s="261"/>
      <c r="N120" s="272" t="s">
        <v>198</v>
      </c>
      <c r="O120" s="261"/>
      <c r="P120" s="261"/>
      <c r="Q120" s="261"/>
      <c r="R120" s="261"/>
      <c r="S120" s="261"/>
      <c r="T120" s="261"/>
      <c r="U120" s="250">
        <v>3</v>
      </c>
      <c r="V120" s="250">
        <v>1</v>
      </c>
      <c r="W120" s="259"/>
    </row>
    <row r="121" spans="2:23" ht="12.75">
      <c r="B121" s="249" t="s">
        <v>238</v>
      </c>
      <c r="C121" s="269" t="s">
        <v>189</v>
      </c>
      <c r="D121" s="250">
        <v>2</v>
      </c>
      <c r="E121" s="250">
        <v>1</v>
      </c>
      <c r="J121" s="262" t="s">
        <v>230</v>
      </c>
      <c r="K121" s="261"/>
      <c r="L121" s="261"/>
      <c r="M121" s="261"/>
      <c r="N121" s="269" t="s">
        <v>199</v>
      </c>
      <c r="O121" s="261"/>
      <c r="P121" s="261"/>
      <c r="Q121" s="261"/>
      <c r="R121" s="261"/>
      <c r="S121" s="261"/>
      <c r="T121" s="261"/>
      <c r="U121" s="250">
        <v>6</v>
      </c>
      <c r="V121" s="250">
        <v>1</v>
      </c>
      <c r="W121" s="259"/>
    </row>
    <row r="122" spans="2:23" ht="12.75">
      <c r="B122" s="260" t="s">
        <v>239</v>
      </c>
      <c r="C122" s="272" t="s">
        <v>189</v>
      </c>
      <c r="D122" s="250">
        <v>2</v>
      </c>
      <c r="E122" s="250">
        <v>2</v>
      </c>
      <c r="J122" s="260" t="s">
        <v>231</v>
      </c>
      <c r="K122" s="261"/>
      <c r="L122" s="261"/>
      <c r="M122" s="261"/>
      <c r="N122" s="272" t="s">
        <v>199</v>
      </c>
      <c r="O122" s="261"/>
      <c r="P122" s="261"/>
      <c r="Q122" s="261"/>
      <c r="R122" s="261"/>
      <c r="S122" s="261"/>
      <c r="T122" s="261"/>
      <c r="U122" s="250">
        <v>6</v>
      </c>
      <c r="V122" s="250">
        <v>1</v>
      </c>
      <c r="W122" s="259"/>
    </row>
    <row r="123" spans="2:23" ht="12.75">
      <c r="B123" s="249" t="s">
        <v>240</v>
      </c>
      <c r="C123" s="269" t="s">
        <v>190</v>
      </c>
      <c r="D123" s="250">
        <v>2</v>
      </c>
      <c r="E123" s="250">
        <v>1</v>
      </c>
      <c r="J123" s="262" t="s">
        <v>236</v>
      </c>
      <c r="K123" s="261"/>
      <c r="L123" s="261"/>
      <c r="M123" s="261"/>
      <c r="N123" s="269" t="s">
        <v>200</v>
      </c>
      <c r="O123" s="261"/>
      <c r="P123" s="261"/>
      <c r="Q123" s="261"/>
      <c r="R123" s="261"/>
      <c r="S123" s="261"/>
      <c r="T123" s="261"/>
      <c r="U123" s="250">
        <v>3</v>
      </c>
      <c r="V123" s="250">
        <v>1</v>
      </c>
      <c r="W123" s="259"/>
    </row>
    <row r="124" spans="2:23" ht="12.75">
      <c r="B124" s="260" t="s">
        <v>241</v>
      </c>
      <c r="C124" s="272" t="s">
        <v>190</v>
      </c>
      <c r="D124" s="250">
        <v>2</v>
      </c>
      <c r="E124" s="250">
        <v>1</v>
      </c>
      <c r="J124" s="260" t="s">
        <v>237</v>
      </c>
      <c r="K124" s="261"/>
      <c r="L124" s="261"/>
      <c r="M124" s="261"/>
      <c r="N124" s="272" t="s">
        <v>200</v>
      </c>
      <c r="O124" s="261"/>
      <c r="P124" s="261"/>
      <c r="Q124" s="261"/>
      <c r="R124" s="261"/>
      <c r="S124" s="261"/>
      <c r="T124" s="261"/>
      <c r="U124" s="250">
        <v>3</v>
      </c>
      <c r="V124" s="250">
        <v>1</v>
      </c>
      <c r="W124" s="259"/>
    </row>
    <row r="125" spans="2:23" ht="12.75">
      <c r="B125" s="249" t="s">
        <v>276</v>
      </c>
      <c r="C125" s="269" t="s">
        <v>208</v>
      </c>
      <c r="D125" s="250">
        <v>3</v>
      </c>
      <c r="E125" s="250">
        <v>1</v>
      </c>
      <c r="J125" s="262" t="s">
        <v>248</v>
      </c>
      <c r="K125" s="261"/>
      <c r="L125" s="261"/>
      <c r="M125" s="261"/>
      <c r="N125" s="269" t="s">
        <v>279</v>
      </c>
      <c r="O125" s="261"/>
      <c r="P125" s="261"/>
      <c r="Q125" s="261"/>
      <c r="R125" s="261"/>
      <c r="S125" s="261"/>
      <c r="T125" s="261"/>
      <c r="U125" s="250">
        <v>4</v>
      </c>
      <c r="V125" s="268">
        <v>2</v>
      </c>
      <c r="W125" s="259"/>
    </row>
    <row r="126" spans="2:23" ht="12.75">
      <c r="B126" s="260" t="s">
        <v>277</v>
      </c>
      <c r="C126" s="272" t="s">
        <v>208</v>
      </c>
      <c r="D126" s="250">
        <v>3</v>
      </c>
      <c r="E126" s="250">
        <v>1</v>
      </c>
      <c r="J126" s="260" t="s">
        <v>249</v>
      </c>
      <c r="K126" s="261"/>
      <c r="L126" s="261"/>
      <c r="M126" s="261"/>
      <c r="N126" s="272" t="s">
        <v>279</v>
      </c>
      <c r="O126" s="261"/>
      <c r="P126" s="261"/>
      <c r="Q126" s="261"/>
      <c r="R126" s="261"/>
      <c r="S126" s="261"/>
      <c r="T126" s="261"/>
      <c r="U126" s="250">
        <v>4</v>
      </c>
      <c r="V126" s="250">
        <v>2</v>
      </c>
      <c r="W126" s="259"/>
    </row>
    <row r="127" spans="2:23" ht="12.75">
      <c r="B127" s="266"/>
      <c r="J127" s="262" t="s">
        <v>250</v>
      </c>
      <c r="K127" s="261"/>
      <c r="L127" s="261"/>
      <c r="M127" s="261"/>
      <c r="N127" s="269" t="s">
        <v>280</v>
      </c>
      <c r="O127" s="261"/>
      <c r="P127" s="261"/>
      <c r="Q127" s="261"/>
      <c r="R127" s="261"/>
      <c r="S127" s="261"/>
      <c r="T127" s="261"/>
      <c r="U127" s="250">
        <v>4</v>
      </c>
      <c r="V127" s="250">
        <v>2</v>
      </c>
      <c r="W127" s="259"/>
    </row>
    <row r="128" spans="2:23" ht="12.75">
      <c r="B128" s="266"/>
      <c r="J128" s="260" t="s">
        <v>251</v>
      </c>
      <c r="K128" s="261"/>
      <c r="L128" s="261"/>
      <c r="M128" s="261"/>
      <c r="N128" s="272" t="s">
        <v>280</v>
      </c>
      <c r="O128" s="261"/>
      <c r="P128" s="261"/>
      <c r="Q128" s="261"/>
      <c r="R128" s="261"/>
      <c r="S128" s="261"/>
      <c r="T128" s="261"/>
      <c r="U128" s="250">
        <v>4</v>
      </c>
      <c r="V128" s="268">
        <v>2</v>
      </c>
      <c r="W128" s="259"/>
    </row>
    <row r="129" spans="2:23" ht="12.75">
      <c r="B129" s="266"/>
      <c r="J129" s="262" t="s">
        <v>252</v>
      </c>
      <c r="K129" s="261"/>
      <c r="L129" s="261"/>
      <c r="M129" s="261"/>
      <c r="N129" s="269" t="s">
        <v>281</v>
      </c>
      <c r="O129" s="261"/>
      <c r="P129" s="261"/>
      <c r="Q129" s="261"/>
      <c r="R129" s="261"/>
      <c r="S129" s="261"/>
      <c r="T129" s="261"/>
      <c r="U129" s="250">
        <v>5</v>
      </c>
      <c r="V129" s="268">
        <v>2</v>
      </c>
      <c r="W129" s="259"/>
    </row>
    <row r="130" spans="10:23" ht="12.75">
      <c r="J130" s="260" t="s">
        <v>253</v>
      </c>
      <c r="K130" s="261"/>
      <c r="L130" s="261"/>
      <c r="M130" s="261"/>
      <c r="N130" s="272" t="s">
        <v>281</v>
      </c>
      <c r="O130" s="261"/>
      <c r="P130" s="261"/>
      <c r="Q130" s="261"/>
      <c r="R130" s="261"/>
      <c r="S130" s="261"/>
      <c r="T130" s="261"/>
      <c r="U130" s="250">
        <v>5</v>
      </c>
      <c r="V130" s="250">
        <v>2</v>
      </c>
      <c r="W130" s="259"/>
    </row>
    <row r="131" spans="10:23" ht="12.75">
      <c r="J131" s="262" t="s">
        <v>254</v>
      </c>
      <c r="K131" s="261"/>
      <c r="L131" s="261"/>
      <c r="M131" s="261"/>
      <c r="N131" s="269" t="s">
        <v>210</v>
      </c>
      <c r="O131" s="261"/>
      <c r="P131" s="261"/>
      <c r="Q131" s="261"/>
      <c r="R131" s="261"/>
      <c r="S131" s="261"/>
      <c r="T131" s="261"/>
      <c r="U131" s="250">
        <v>4</v>
      </c>
      <c r="V131" s="250">
        <v>1</v>
      </c>
      <c r="W131" s="259"/>
    </row>
    <row r="132" spans="10:23" ht="12.75">
      <c r="J132" s="260" t="s">
        <v>255</v>
      </c>
      <c r="K132" s="261"/>
      <c r="L132" s="261"/>
      <c r="M132" s="261"/>
      <c r="N132" s="272" t="s">
        <v>210</v>
      </c>
      <c r="O132" s="261"/>
      <c r="P132" s="261"/>
      <c r="Q132" s="261"/>
      <c r="R132" s="261"/>
      <c r="S132" s="261"/>
      <c r="T132" s="261"/>
      <c r="U132" s="250">
        <v>4</v>
      </c>
      <c r="V132" s="250">
        <v>1</v>
      </c>
      <c r="W132" s="259"/>
    </row>
    <row r="133" spans="10:23" ht="12.75">
      <c r="J133" s="262" t="s">
        <v>256</v>
      </c>
      <c r="K133" s="261"/>
      <c r="L133" s="261"/>
      <c r="M133" s="261"/>
      <c r="N133" s="269" t="s">
        <v>201</v>
      </c>
      <c r="O133" s="261"/>
      <c r="P133" s="261"/>
      <c r="Q133" s="261"/>
      <c r="R133" s="261"/>
      <c r="S133" s="261"/>
      <c r="T133" s="261"/>
      <c r="U133" s="250">
        <v>4</v>
      </c>
      <c r="V133" s="250">
        <v>2</v>
      </c>
      <c r="W133" s="259"/>
    </row>
    <row r="134" spans="10:23" ht="12.75">
      <c r="J134" s="260" t="s">
        <v>257</v>
      </c>
      <c r="K134" s="261"/>
      <c r="L134" s="261"/>
      <c r="M134" s="261"/>
      <c r="N134" s="272" t="s">
        <v>201</v>
      </c>
      <c r="O134" s="261"/>
      <c r="P134" s="261"/>
      <c r="Q134" s="261"/>
      <c r="R134" s="261"/>
      <c r="S134" s="261"/>
      <c r="T134" s="261"/>
      <c r="U134" s="250">
        <v>4</v>
      </c>
      <c r="V134" s="250">
        <v>2</v>
      </c>
      <c r="W134" s="259"/>
    </row>
    <row r="135" spans="10:23" ht="12.75">
      <c r="J135" s="262" t="s">
        <v>258</v>
      </c>
      <c r="K135" s="261"/>
      <c r="L135" s="261"/>
      <c r="M135" s="261"/>
      <c r="N135" s="269" t="s">
        <v>202</v>
      </c>
      <c r="O135" s="261"/>
      <c r="P135" s="261"/>
      <c r="Q135" s="261"/>
      <c r="R135" s="261"/>
      <c r="S135" s="261"/>
      <c r="T135" s="261"/>
      <c r="U135" s="250">
        <v>3</v>
      </c>
      <c r="V135" s="268">
        <v>2</v>
      </c>
      <c r="W135" s="259"/>
    </row>
    <row r="136" spans="10:23" ht="12.75">
      <c r="J136" s="260" t="s">
        <v>259</v>
      </c>
      <c r="K136" s="261"/>
      <c r="L136" s="261"/>
      <c r="M136" s="261"/>
      <c r="N136" s="272" t="s">
        <v>202</v>
      </c>
      <c r="O136" s="261"/>
      <c r="P136" s="261"/>
      <c r="Q136" s="261"/>
      <c r="R136" s="261"/>
      <c r="S136" s="261"/>
      <c r="T136" s="261"/>
      <c r="U136" s="250">
        <v>3</v>
      </c>
      <c r="V136" s="268">
        <v>2</v>
      </c>
      <c r="W136" s="259"/>
    </row>
    <row r="137" spans="10:23" ht="12.75">
      <c r="J137" s="262" t="s">
        <v>266</v>
      </c>
      <c r="K137" s="261"/>
      <c r="L137" s="261"/>
      <c r="M137" s="261"/>
      <c r="N137" s="269" t="s">
        <v>205</v>
      </c>
      <c r="O137" s="261"/>
      <c r="P137" s="261"/>
      <c r="Q137" s="261"/>
      <c r="R137" s="261"/>
      <c r="S137" s="261"/>
      <c r="T137" s="261"/>
      <c r="U137" s="250">
        <v>3</v>
      </c>
      <c r="V137" s="250">
        <v>2</v>
      </c>
      <c r="W137" s="259"/>
    </row>
    <row r="138" spans="10:23" ht="12.75">
      <c r="J138" s="260" t="s">
        <v>267</v>
      </c>
      <c r="K138" s="261"/>
      <c r="L138" s="261"/>
      <c r="M138" s="261"/>
      <c r="N138" s="272" t="s">
        <v>205</v>
      </c>
      <c r="O138" s="261"/>
      <c r="P138" s="261"/>
      <c r="Q138" s="261"/>
      <c r="R138" s="261"/>
      <c r="S138" s="261"/>
      <c r="T138" s="261"/>
      <c r="U138" s="250">
        <v>3</v>
      </c>
      <c r="V138" s="250">
        <v>2</v>
      </c>
      <c r="W138" s="259"/>
    </row>
    <row r="139" spans="10:23" ht="12.75">
      <c r="J139" s="262" t="s">
        <v>268</v>
      </c>
      <c r="K139" s="261"/>
      <c r="L139" s="261"/>
      <c r="M139" s="261"/>
      <c r="N139" s="269" t="s">
        <v>204</v>
      </c>
      <c r="O139" s="261"/>
      <c r="P139" s="261"/>
      <c r="Q139" s="261"/>
      <c r="R139" s="261"/>
      <c r="S139" s="261"/>
      <c r="T139" s="261"/>
      <c r="U139" s="250">
        <v>5</v>
      </c>
      <c r="V139" s="268">
        <v>2</v>
      </c>
      <c r="W139" s="259"/>
    </row>
    <row r="140" spans="10:23" ht="12.75">
      <c r="J140" s="260" t="s">
        <v>269</v>
      </c>
      <c r="K140" s="261"/>
      <c r="L140" s="261"/>
      <c r="M140" s="261"/>
      <c r="N140" s="272" t="s">
        <v>204</v>
      </c>
      <c r="O140" s="261"/>
      <c r="P140" s="261"/>
      <c r="Q140" s="261"/>
      <c r="R140" s="261"/>
      <c r="S140" s="261"/>
      <c r="T140" s="261"/>
      <c r="U140" s="250">
        <v>4</v>
      </c>
      <c r="V140" s="268">
        <v>2</v>
      </c>
      <c r="W140" s="259"/>
    </row>
    <row r="141" spans="10:23" ht="12.75">
      <c r="J141" s="262" t="s">
        <v>272</v>
      </c>
      <c r="K141" s="261"/>
      <c r="L141" s="261"/>
      <c r="M141" s="261"/>
      <c r="N141" s="269" t="s">
        <v>36</v>
      </c>
      <c r="O141" s="261"/>
      <c r="P141" s="261"/>
      <c r="Q141" s="261"/>
      <c r="R141" s="261"/>
      <c r="S141" s="261"/>
      <c r="T141" s="261"/>
      <c r="U141" s="250">
        <v>3</v>
      </c>
      <c r="V141" s="250">
        <v>1</v>
      </c>
      <c r="W141" s="259"/>
    </row>
    <row r="142" spans="10:23" ht="12.75">
      <c r="J142" s="260" t="s">
        <v>273</v>
      </c>
      <c r="K142" s="261"/>
      <c r="L142" s="261"/>
      <c r="M142" s="261"/>
      <c r="N142" s="272" t="s">
        <v>36</v>
      </c>
      <c r="O142" s="261"/>
      <c r="P142" s="261"/>
      <c r="Q142" s="261"/>
      <c r="R142" s="261"/>
      <c r="S142" s="261"/>
      <c r="T142" s="261"/>
      <c r="U142" s="250">
        <v>3</v>
      </c>
      <c r="V142" s="250">
        <v>1</v>
      </c>
      <c r="W142" s="259"/>
    </row>
  </sheetData>
  <sheetProtection/>
  <mergeCells count="15">
    <mergeCell ref="G81:H81"/>
    <mergeCell ref="Q11:U11"/>
    <mergeCell ref="D11:D12"/>
    <mergeCell ref="V11:Z11"/>
    <mergeCell ref="G80:H80"/>
    <mergeCell ref="E11:E12"/>
    <mergeCell ref="F11:F12"/>
    <mergeCell ref="A9:AA9"/>
    <mergeCell ref="A10:C10"/>
    <mergeCell ref="G10:Z10"/>
    <mergeCell ref="A11:A12"/>
    <mergeCell ref="B11:B12"/>
    <mergeCell ref="C11:C12"/>
    <mergeCell ref="G11:K11"/>
    <mergeCell ref="L11:P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2019-04-04T11:23:09Z</cp:lastPrinted>
  <dcterms:created xsi:type="dcterms:W3CDTF">2007-10-29T15:12:22Z</dcterms:created>
  <dcterms:modified xsi:type="dcterms:W3CDTF">2019-04-04T11:23:09Z</dcterms:modified>
  <cp:category/>
  <cp:version/>
  <cp:contentType/>
  <cp:contentStatus/>
</cp:coreProperties>
</file>