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0" windowWidth="15480" windowHeight="11640" tabRatio="694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<sst xmlns="http://schemas.openxmlformats.org/spreadsheetml/2006/main" count="184" uniqueCount="135">
  <si>
    <t>Szakterületi ismeretek**</t>
  </si>
  <si>
    <t>tanár - mérnöktanár (had- és biztonságtechnika) mesterképzési szak (MA)</t>
  </si>
  <si>
    <t>Szakmódszertan III.</t>
  </si>
  <si>
    <t>BGBTS12NNM</t>
  </si>
  <si>
    <t>Tervezési és szervezési ismeretek</t>
  </si>
  <si>
    <t>BGBSV12NNM</t>
  </si>
  <si>
    <t>Személy és vagyonvédelem alapjai</t>
  </si>
  <si>
    <t>BGBSVT1NNM</t>
  </si>
  <si>
    <t>Személy és vagyonvédelmi rendszerek tervezése I.</t>
  </si>
  <si>
    <t>BGBSVT2NNM</t>
  </si>
  <si>
    <t>Személy és vagyonvédelmi rendszerek tervezése II.</t>
  </si>
  <si>
    <t>Vállalkozásvezetői ismeretek, vállalkozás biztonság</t>
  </si>
  <si>
    <t>Heti
óra</t>
  </si>
  <si>
    <t>** Választható szakterületi tárgy is felvehető szabadon választható tárgyként.</t>
  </si>
  <si>
    <t>Előképzés - Tanterven kívüli 10 kredit összértékű tárgy - 15/2006. (IV. 3.) OM rendelet 4. sz. melléklet 6.2.1 szerint</t>
  </si>
  <si>
    <t>Szemeszterek</t>
  </si>
  <si>
    <t>Tantárgy neve</t>
  </si>
  <si>
    <t>1.</t>
  </si>
  <si>
    <t>2.</t>
  </si>
  <si>
    <t>3.</t>
  </si>
  <si>
    <t>4.</t>
  </si>
  <si>
    <t>ea</t>
  </si>
  <si>
    <t>tgy</t>
  </si>
  <si>
    <t>l</t>
  </si>
  <si>
    <t>k</t>
  </si>
  <si>
    <t>kr</t>
  </si>
  <si>
    <t>v</t>
  </si>
  <si>
    <t>Bánki Donát Gépész és Biztonságtechnikai Mérnöki Kar</t>
  </si>
  <si>
    <t>Tanterv</t>
  </si>
  <si>
    <t xml:space="preserve">Előtan. </t>
  </si>
  <si>
    <t>Kód</t>
  </si>
  <si>
    <t>Ssz.</t>
  </si>
  <si>
    <t>zárójeles tárgykódok kizárólag kreditátviteli kérelemhez !!!</t>
  </si>
  <si>
    <t>mintatanterv</t>
  </si>
  <si>
    <t>Kredit</t>
  </si>
  <si>
    <t>A pedagógia alapjai</t>
  </si>
  <si>
    <t>Kommunikáció</t>
  </si>
  <si>
    <t>Neveléstan I.</t>
  </si>
  <si>
    <t>Neveléstan II.</t>
  </si>
  <si>
    <t>7.</t>
  </si>
  <si>
    <t>Didaktika és oktatásszervezés I.</t>
  </si>
  <si>
    <t>Didaktika és oktatásszervezés II.</t>
  </si>
  <si>
    <t>9.</t>
  </si>
  <si>
    <t>Szakképzés és gazdaság</t>
  </si>
  <si>
    <t>Felnőttek szakképzése</t>
  </si>
  <si>
    <t>Oktatástechnológia és multimédia</t>
  </si>
  <si>
    <t>Elektronikus tanulás</t>
  </si>
  <si>
    <t>Szakképzés ped. kut. módszertan</t>
  </si>
  <si>
    <t>Mérés és minőség</t>
  </si>
  <si>
    <t>Szakdolgozat *</t>
  </si>
  <si>
    <t>Szakmódszertan I.</t>
  </si>
  <si>
    <t>Szakmódszertan II.</t>
  </si>
  <si>
    <t>Szakmódszertani iskolai gyakorlat</t>
  </si>
  <si>
    <t>Szakmódszertani-szaktárgyi zárószig.</t>
  </si>
  <si>
    <t>s</t>
  </si>
  <si>
    <t>Szabadon választható ismeretek I.</t>
  </si>
  <si>
    <t>Szabadon választható ismeretek II.</t>
  </si>
  <si>
    <t>Összefüggő nev.-okt. gyakorlat</t>
  </si>
  <si>
    <t>Összes tantervi óra:</t>
  </si>
  <si>
    <t>Félévenkénti óraszám - összesen:</t>
  </si>
  <si>
    <t>Összes kreditpont:</t>
  </si>
  <si>
    <t>Vizsga - összesen:</t>
  </si>
  <si>
    <t>Szigorlat - összesen:</t>
  </si>
  <si>
    <t>Pedagógiai-pszichológiai előképzés</t>
  </si>
  <si>
    <t>Pedagógiai-pszichológiai ismeretek</t>
  </si>
  <si>
    <t>A felzárkóztatás pedagógiája</t>
  </si>
  <si>
    <t>Tanulásmódszertan</t>
  </si>
  <si>
    <t>Technikatörténet</t>
  </si>
  <si>
    <t>„előképzés”</t>
  </si>
  <si>
    <t>teljesítendő 0 tárgy, 0 kredit - 15/2006 OM</t>
  </si>
  <si>
    <t>Óbudai Egyetem</t>
  </si>
  <si>
    <t>é</t>
  </si>
  <si>
    <t>Évközi jegy - összesen:</t>
  </si>
  <si>
    <t>nappali munkarend</t>
  </si>
  <si>
    <t>Pszichológia és személyiségfejlesztés I/1.</t>
  </si>
  <si>
    <t>Pszichológia és személyiségfejlesztés I/2.</t>
  </si>
  <si>
    <t>a</t>
  </si>
  <si>
    <t>képzéskód, szakkód: BMNCTH, BMNCTH</t>
  </si>
  <si>
    <t>TMPPA12DNM</t>
  </si>
  <si>
    <t>TMPPS11DNM</t>
  </si>
  <si>
    <t>TMPPS22DNM</t>
  </si>
  <si>
    <t>TMPTK11DNM</t>
  </si>
  <si>
    <t>TMPPS32DNM</t>
  </si>
  <si>
    <t>Pszichológia  és személyiségfejlesztés II/1.</t>
  </si>
  <si>
    <t>TMPPS41DNM</t>
  </si>
  <si>
    <t>Pszichológia  és személyiségfejlesztés II/2.</t>
  </si>
  <si>
    <t>TMPNT12DNM</t>
  </si>
  <si>
    <t>TMPNT21DNM</t>
  </si>
  <si>
    <t>TMPDI12DNM</t>
  </si>
  <si>
    <t>TMPDI21DNM</t>
  </si>
  <si>
    <t>TMPSG11DNM</t>
  </si>
  <si>
    <t>TMPFS12DNM</t>
  </si>
  <si>
    <t>TMPNP11DNM</t>
  </si>
  <si>
    <t>Nemzetiségi pedagógia</t>
  </si>
  <si>
    <t>TMPOT12DNM</t>
  </si>
  <si>
    <t>TMPET11DNM</t>
  </si>
  <si>
    <t>TMPKU12DNM</t>
  </si>
  <si>
    <t>TMPMI12DNM</t>
  </si>
  <si>
    <t>TMPPG11DNM</t>
  </si>
  <si>
    <t>Pegagógiai gyakorlat</t>
  </si>
  <si>
    <t>TMPSD12DNM</t>
  </si>
  <si>
    <t>TMPMA12DNM</t>
  </si>
  <si>
    <t>Matematika III.</t>
  </si>
  <si>
    <t>TMPMA21DNM</t>
  </si>
  <si>
    <t>Matematika IV.</t>
  </si>
  <si>
    <t>BGBAF11NNM</t>
  </si>
  <si>
    <t>Alkalmazott fizika</t>
  </si>
  <si>
    <t>BGBFF12NNM</t>
  </si>
  <si>
    <t>Fegyver és fegyverzeti ismeretek I.</t>
  </si>
  <si>
    <t>GSVVB13NNM</t>
  </si>
  <si>
    <t>TMPSMH1DNM</t>
  </si>
  <si>
    <t>TMPSMH2DNM</t>
  </si>
  <si>
    <t>TMPSMH3DNM</t>
  </si>
  <si>
    <t>TMPSGH1DNM</t>
  </si>
  <si>
    <t>TMPSM42DNM</t>
  </si>
  <si>
    <t>20.</t>
  </si>
  <si>
    <t>26.</t>
  </si>
  <si>
    <t>10, 30.</t>
  </si>
  <si>
    <t>TMPFPS1DNM</t>
  </si>
  <si>
    <t>TMPTMS1DNM</t>
  </si>
  <si>
    <t>TMPTTS1DNM</t>
  </si>
  <si>
    <t>TMPSTS1DNM</t>
  </si>
  <si>
    <t>Szakképzéstörténet</t>
  </si>
  <si>
    <t>TMPNOG1DNM</t>
  </si>
  <si>
    <t>34.</t>
  </si>
  <si>
    <t>* A szakdolgozathoz tartozik az összefüggő nevelési-oktatási gyakorlat keretében készítendő 10 kredit értékű portfólió is. Előtanulmányi követelmény: 70 kredit teljesítése.</t>
  </si>
  <si>
    <t>70 kredit</t>
  </si>
  <si>
    <t>tárgycsoportkód: BMNCTHXXM0S14PE</t>
  </si>
  <si>
    <t>**  tárgycsoportkód: BMNCTHXXM0S14SV</t>
  </si>
  <si>
    <t>mintatanterv-kód: BMNCTHXXM0S14 (Σ (10+) 120 krd)</t>
  </si>
  <si>
    <t>(BTOSTH1DNM)</t>
  </si>
  <si>
    <t>(BTOSTH2DNM)</t>
  </si>
  <si>
    <t>teljesítendő: 4 kredit</t>
  </si>
  <si>
    <t>„szabadon választható”</t>
  </si>
  <si>
    <t>30, 31, 32p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</si>
</sst>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mmm/yyyy"/>
    <numFmt numFmtId="168" formatCode="0.0"/>
    <numFmt numFmtId="169" formatCode="0.0%"/>
    <numFmt numFmtId="170" formatCode="[$-40E]yyyy\.\ mmmm\ d\."/>
  </numFmts>
  <fonts count="31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6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sz val="10"/>
      <color indexed="48"/>
      <name val="Arial"/>
      <family val="0"/>
    </font>
    <font>
      <sz val="10"/>
      <color indexed="12"/>
      <name val="Arial"/>
      <family val="0"/>
    </font>
    <font>
      <b/>
      <sz val="9.5"/>
      <color indexed="10"/>
      <name val="Times New Roman"/>
      <family val="1"/>
    </font>
    <font>
      <b/>
      <sz val="9.5"/>
      <name val="Times New Roman"/>
      <family val="1"/>
    </font>
    <font>
      <sz val="9.5"/>
      <name val="Times New Roman"/>
      <family val="1"/>
    </font>
    <font>
      <b/>
      <sz val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8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tted"/>
      <top style="thick">
        <color indexed="10"/>
      </top>
      <bottom style="thick">
        <color indexed="10"/>
      </bottom>
    </border>
    <border>
      <left style="dotted"/>
      <right style="dotted"/>
      <top style="thick">
        <color indexed="10"/>
      </top>
      <bottom style="thick">
        <color indexed="10"/>
      </bottom>
    </border>
    <border>
      <left style="dotted"/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ck">
        <color indexed="10"/>
      </left>
      <right>
        <color indexed="63"/>
      </right>
      <top style="thin"/>
      <bottom style="thin"/>
    </border>
    <border>
      <left style="thick">
        <color indexed="10"/>
      </left>
      <right>
        <color indexed="63"/>
      </right>
      <top style="thin"/>
      <bottom style="thick">
        <color indexed="10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ck">
        <color indexed="10"/>
      </bottom>
    </border>
    <border>
      <left style="thick">
        <color indexed="10"/>
      </left>
      <right style="thin"/>
      <top style="thick">
        <color indexed="10"/>
      </top>
      <bottom style="thin"/>
    </border>
    <border>
      <left style="medium"/>
      <right style="thin"/>
      <top style="thick">
        <color indexed="10"/>
      </top>
      <bottom style="thin"/>
    </border>
    <border>
      <left style="thick">
        <color indexed="10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ck">
        <color indexed="10"/>
      </left>
      <right>
        <color indexed="63"/>
      </right>
      <top>
        <color indexed="63"/>
      </top>
      <bottom style="medium"/>
    </border>
    <border>
      <left style="thick">
        <color indexed="10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 style="medium"/>
      <right>
        <color indexed="63"/>
      </right>
      <top>
        <color indexed="63"/>
      </top>
      <bottom style="thick">
        <color indexed="10"/>
      </bottom>
    </border>
    <border>
      <left style="medium"/>
      <right style="medium"/>
      <top style="thin"/>
      <bottom style="thin"/>
    </border>
    <border>
      <left style="medium"/>
      <right style="medium"/>
      <top style="thick">
        <color indexed="10"/>
      </top>
      <bottom style="thin"/>
    </border>
    <border>
      <left>
        <color indexed="63"/>
      </left>
      <right style="medium"/>
      <top style="thick">
        <color indexed="10"/>
      </top>
      <bottom style="medium"/>
    </border>
    <border>
      <left style="medium"/>
      <right style="medium"/>
      <top style="thin"/>
      <bottom style="thick">
        <color indexed="10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1" fillId="7" borderId="1" applyNumberFormat="0" applyAlignment="0" applyProtection="0"/>
    <xf numFmtId="0" fontId="14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25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0" fillId="17" borderId="7" applyNumberFormat="0" applyFont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21" borderId="0" applyNumberFormat="0" applyBorder="0" applyAlignment="0" applyProtection="0"/>
    <xf numFmtId="0" fontId="18" fillId="4" borderId="0" applyNumberFormat="0" applyBorder="0" applyAlignment="0" applyProtection="0"/>
    <xf numFmtId="0" fontId="22" fillId="22" borderId="8" applyNumberFormat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  <xf numFmtId="0" fontId="20" fillId="23" borderId="0" applyNumberFormat="0" applyBorder="0" applyAlignment="0" applyProtection="0"/>
    <xf numFmtId="0" fontId="23" fillId="22" borderId="1" applyNumberFormat="0" applyAlignment="0" applyProtection="0"/>
    <xf numFmtId="9" fontId="0" fillId="0" borderId="0" applyFont="0" applyFill="0" applyBorder="0" applyAlignment="0" applyProtection="0"/>
  </cellStyleXfs>
  <cellXfs count="183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22" borderId="12" xfId="0" applyFont="1" applyFill="1" applyBorder="1" applyAlignment="1">
      <alignment/>
    </xf>
    <xf numFmtId="0" fontId="0" fillId="0" borderId="13" xfId="0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1" fillId="22" borderId="20" xfId="0" applyFont="1" applyFill="1" applyBorder="1" applyAlignment="1">
      <alignment horizontal="center" vertical="center"/>
    </xf>
    <xf numFmtId="0" fontId="1" fillId="22" borderId="21" xfId="0" applyFont="1" applyFill="1" applyBorder="1" applyAlignment="1">
      <alignment horizontal="center" vertical="center"/>
    </xf>
    <xf numFmtId="0" fontId="1" fillId="22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/>
    </xf>
    <xf numFmtId="0" fontId="0" fillId="0" borderId="0" xfId="0" applyFont="1" applyFill="1" applyAlignment="1">
      <alignment/>
    </xf>
    <xf numFmtId="0" fontId="6" fillId="22" borderId="32" xfId="0" applyFont="1" applyFill="1" applyBorder="1" applyAlignment="1">
      <alignment horizontal="left" vertical="center"/>
    </xf>
    <xf numFmtId="0" fontId="0" fillId="0" borderId="13" xfId="0" applyNumberFormat="1" applyFont="1" applyFill="1" applyBorder="1" applyAlignment="1">
      <alignment horizontal="right"/>
    </xf>
    <xf numFmtId="0" fontId="0" fillId="0" borderId="13" xfId="0" applyNumberFormat="1" applyFont="1" applyFill="1" applyBorder="1" applyAlignment="1">
      <alignment horizontal="right"/>
    </xf>
    <xf numFmtId="0" fontId="0" fillId="0" borderId="33" xfId="0" applyFont="1" applyFill="1" applyBorder="1" applyAlignment="1">
      <alignment horizontal="left" shrinkToFit="1"/>
    </xf>
    <xf numFmtId="0" fontId="0" fillId="0" borderId="34" xfId="0" applyFont="1" applyFill="1" applyBorder="1" applyAlignment="1">
      <alignment horizontal="left" shrinkToFit="1"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1" fillId="3" borderId="0" xfId="0" applyFont="1" applyFill="1" applyBorder="1" applyAlignment="1">
      <alignment/>
    </xf>
    <xf numFmtId="0" fontId="0" fillId="3" borderId="0" xfId="0" applyFont="1" applyFill="1" applyAlignment="1">
      <alignment vertical="center"/>
    </xf>
    <xf numFmtId="0" fontId="0" fillId="3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0" fillId="0" borderId="38" xfId="0" applyFont="1" applyFill="1" applyBorder="1" applyAlignment="1">
      <alignment horizontal="center" vertical="center"/>
    </xf>
    <xf numFmtId="0" fontId="7" fillId="0" borderId="16" xfId="0" applyFont="1" applyBorder="1" applyAlignment="1">
      <alignment/>
    </xf>
    <xf numFmtId="0" fontId="0" fillId="0" borderId="39" xfId="0" applyFont="1" applyFill="1" applyBorder="1" applyAlignment="1">
      <alignment horizontal="center" vertical="center"/>
    </xf>
    <xf numFmtId="0" fontId="12" fillId="7" borderId="40" xfId="0" applyFont="1" applyFill="1" applyBorder="1" applyAlignment="1">
      <alignment horizontal="center"/>
    </xf>
    <xf numFmtId="0" fontId="12" fillId="7" borderId="41" xfId="0" applyFont="1" applyFill="1" applyBorder="1" applyAlignment="1">
      <alignment horizontal="center"/>
    </xf>
    <xf numFmtId="0" fontId="11" fillId="7" borderId="42" xfId="0" applyFont="1" applyFill="1" applyBorder="1" applyAlignment="1">
      <alignment horizontal="right"/>
    </xf>
    <xf numFmtId="0" fontId="10" fillId="7" borderId="43" xfId="0" applyFont="1" applyFill="1" applyBorder="1" applyAlignment="1">
      <alignment vertical="center"/>
    </xf>
    <xf numFmtId="0" fontId="11" fillId="7" borderId="44" xfId="0" applyFont="1" applyFill="1" applyBorder="1" applyAlignment="1">
      <alignment horizontal="right" vertical="top"/>
    </xf>
    <xf numFmtId="0" fontId="13" fillId="0" borderId="0" xfId="0" applyFont="1" applyFill="1" applyBorder="1" applyAlignment="1">
      <alignment horizontal="center"/>
    </xf>
    <xf numFmtId="0" fontId="6" fillId="22" borderId="45" xfId="0" applyFont="1" applyFill="1" applyBorder="1" applyAlignment="1">
      <alignment vertical="center"/>
    </xf>
    <xf numFmtId="0" fontId="0" fillId="22" borderId="46" xfId="0" applyFill="1" applyBorder="1" applyAlignment="1">
      <alignment/>
    </xf>
    <xf numFmtId="0" fontId="1" fillId="22" borderId="46" xfId="0" applyFont="1" applyFill="1" applyBorder="1" applyAlignment="1">
      <alignment/>
    </xf>
    <xf numFmtId="0" fontId="7" fillId="0" borderId="16" xfId="0" applyNumberFormat="1" applyFont="1" applyBorder="1" applyAlignment="1">
      <alignment/>
    </xf>
    <xf numFmtId="0" fontId="11" fillId="7" borderId="44" xfId="0" applyNumberFormat="1" applyFont="1" applyFill="1" applyBorder="1" applyAlignment="1">
      <alignment horizontal="right" vertical="top"/>
    </xf>
    <xf numFmtId="0" fontId="0" fillId="0" borderId="0" xfId="0" applyNumberFormat="1" applyAlignment="1">
      <alignment/>
    </xf>
    <xf numFmtId="0" fontId="0" fillId="0" borderId="47" xfId="0" applyFont="1" applyFill="1" applyBorder="1" applyAlignment="1">
      <alignment horizontal="center" vertical="center" wrapText="1"/>
    </xf>
    <xf numFmtId="0" fontId="0" fillId="0" borderId="48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 wrapText="1"/>
    </xf>
    <xf numFmtId="0" fontId="0" fillId="7" borderId="49" xfId="0" applyFont="1" applyFill="1" applyBorder="1" applyAlignment="1">
      <alignment horizontal="left" shrinkToFit="1"/>
    </xf>
    <xf numFmtId="0" fontId="0" fillId="7" borderId="50" xfId="0" applyFont="1" applyFill="1" applyBorder="1" applyAlignment="1">
      <alignment horizontal="left" shrinkToFit="1"/>
    </xf>
    <xf numFmtId="0" fontId="10" fillId="7" borderId="51" xfId="0" applyFont="1" applyFill="1" applyBorder="1" applyAlignment="1">
      <alignment vertical="center"/>
    </xf>
    <xf numFmtId="0" fontId="11" fillId="7" borderId="0" xfId="0" applyFont="1" applyFill="1" applyBorder="1" applyAlignment="1">
      <alignment horizontal="right" vertical="top"/>
    </xf>
    <xf numFmtId="0" fontId="0" fillId="0" borderId="3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7" fillId="7" borderId="33" xfId="0" applyFont="1" applyFill="1" applyBorder="1" applyAlignment="1">
      <alignment/>
    </xf>
    <xf numFmtId="0" fontId="7" fillId="7" borderId="52" xfId="0" applyFont="1" applyFill="1" applyBorder="1" applyAlignment="1">
      <alignment/>
    </xf>
    <xf numFmtId="0" fontId="7" fillId="0" borderId="53" xfId="0" applyFont="1" applyFill="1" applyBorder="1" applyAlignment="1">
      <alignment/>
    </xf>
    <xf numFmtId="0" fontId="7" fillId="0" borderId="54" xfId="0" applyFont="1" applyFill="1" applyBorder="1" applyAlignment="1">
      <alignment/>
    </xf>
    <xf numFmtId="0" fontId="7" fillId="0" borderId="55" xfId="0" applyFont="1" applyFill="1" applyBorder="1" applyAlignment="1">
      <alignment/>
    </xf>
    <xf numFmtId="0" fontId="0" fillId="0" borderId="56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/>
    </xf>
    <xf numFmtId="0" fontId="0" fillId="0" borderId="58" xfId="0" applyFont="1" applyFill="1" applyBorder="1" applyAlignment="1">
      <alignment horizontal="left" shrinkToFit="1"/>
    </xf>
    <xf numFmtId="0" fontId="0" fillId="0" borderId="12" xfId="0" applyFont="1" applyFill="1" applyBorder="1" applyAlignment="1">
      <alignment horizontal="left" shrinkToFit="1"/>
    </xf>
    <xf numFmtId="0" fontId="7" fillId="0" borderId="28" xfId="0" applyFont="1" applyBorder="1" applyAlignment="1">
      <alignment/>
    </xf>
    <xf numFmtId="0" fontId="7" fillId="0" borderId="28" xfId="0" applyNumberFormat="1" applyFont="1" applyBorder="1" applyAlignment="1">
      <alignment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22" borderId="18" xfId="0" applyFont="1" applyFill="1" applyBorder="1" applyAlignment="1">
      <alignment/>
    </xf>
    <xf numFmtId="0" fontId="0" fillId="22" borderId="34" xfId="0" applyFont="1" applyFill="1" applyBorder="1" applyAlignment="1">
      <alignment horizontal="left" shrinkToFit="1"/>
    </xf>
    <xf numFmtId="0" fontId="7" fillId="22" borderId="16" xfId="0" applyFont="1" applyFill="1" applyBorder="1" applyAlignment="1">
      <alignment/>
    </xf>
    <xf numFmtId="0" fontId="7" fillId="22" borderId="16" xfId="0" applyNumberFormat="1" applyFont="1" applyFill="1" applyBorder="1" applyAlignment="1">
      <alignment/>
    </xf>
    <xf numFmtId="0" fontId="0" fillId="22" borderId="16" xfId="0" applyFont="1" applyFill="1" applyBorder="1" applyAlignment="1">
      <alignment horizontal="center" vertical="center"/>
    </xf>
    <xf numFmtId="0" fontId="0" fillId="22" borderId="17" xfId="0" applyFont="1" applyFill="1" applyBorder="1" applyAlignment="1">
      <alignment horizontal="center" vertical="center"/>
    </xf>
    <xf numFmtId="0" fontId="0" fillId="22" borderId="18" xfId="0" applyFont="1" applyFill="1" applyBorder="1" applyAlignment="1">
      <alignment horizontal="center" vertical="center"/>
    </xf>
    <xf numFmtId="0" fontId="0" fillId="22" borderId="26" xfId="0" applyFont="1" applyFill="1" applyBorder="1" applyAlignment="1">
      <alignment horizontal="center" vertical="center"/>
    </xf>
    <xf numFmtId="0" fontId="0" fillId="22" borderId="27" xfId="0" applyFont="1" applyFill="1" applyBorder="1" applyAlignment="1">
      <alignment horizontal="center" vertical="center"/>
    </xf>
    <xf numFmtId="0" fontId="0" fillId="22" borderId="26" xfId="0" applyFont="1" applyFill="1" applyBorder="1" applyAlignment="1">
      <alignment horizontal="center" vertical="center" wrapText="1"/>
    </xf>
    <xf numFmtId="0" fontId="0" fillId="22" borderId="27" xfId="0" applyFont="1" applyFill="1" applyBorder="1" applyAlignment="1">
      <alignment horizontal="center" vertical="center" wrapText="1"/>
    </xf>
    <xf numFmtId="0" fontId="0" fillId="22" borderId="16" xfId="0" applyFont="1" applyFill="1" applyBorder="1" applyAlignment="1">
      <alignment horizontal="centerContinuous" vertical="center"/>
    </xf>
    <xf numFmtId="0" fontId="0" fillId="22" borderId="17" xfId="0" applyFont="1" applyFill="1" applyBorder="1" applyAlignment="1">
      <alignment horizontal="centerContinuous" vertical="center"/>
    </xf>
    <xf numFmtId="0" fontId="0" fillId="22" borderId="18" xfId="0" applyFont="1" applyFill="1" applyBorder="1" applyAlignment="1">
      <alignment horizontal="centerContinuous" vertical="center"/>
    </xf>
    <xf numFmtId="0" fontId="0" fillId="22" borderId="27" xfId="0" applyFont="1" applyFill="1" applyBorder="1" applyAlignment="1">
      <alignment horizontal="centerContinuous" vertical="center"/>
    </xf>
    <xf numFmtId="0" fontId="0" fillId="22" borderId="14" xfId="0" applyFont="1" applyFill="1" applyBorder="1" applyAlignment="1">
      <alignment horizontal="centerContinuous" vertical="center"/>
    </xf>
    <xf numFmtId="0" fontId="0" fillId="22" borderId="27" xfId="0" applyFont="1" applyFill="1" applyBorder="1" applyAlignment="1">
      <alignment horizontal="centerContinuous" vertical="center" wrapText="1"/>
    </xf>
    <xf numFmtId="0" fontId="0" fillId="22" borderId="14" xfId="0" applyFont="1" applyFill="1" applyBorder="1" applyAlignment="1">
      <alignment horizontal="centerContinuous" vertical="center" wrapText="1"/>
    </xf>
    <xf numFmtId="0" fontId="0" fillId="0" borderId="59" xfId="0" applyFont="1" applyBorder="1" applyAlignment="1">
      <alignment horizontal="right"/>
    </xf>
    <xf numFmtId="0" fontId="0" fillId="0" borderId="60" xfId="0" applyFont="1" applyBorder="1" applyAlignment="1">
      <alignment horizontal="right"/>
    </xf>
    <xf numFmtId="0" fontId="0" fillId="0" borderId="61" xfId="0" applyBorder="1" applyAlignment="1">
      <alignment/>
    </xf>
    <xf numFmtId="0" fontId="10" fillId="24" borderId="43" xfId="0" applyFont="1" applyFill="1" applyBorder="1" applyAlignment="1">
      <alignment vertical="center"/>
    </xf>
    <xf numFmtId="0" fontId="11" fillId="24" borderId="44" xfId="0" applyFont="1" applyFill="1" applyBorder="1" applyAlignment="1">
      <alignment horizontal="right" vertical="top"/>
    </xf>
    <xf numFmtId="0" fontId="11" fillId="24" borderId="62" xfId="0" applyFont="1" applyFill="1" applyBorder="1" applyAlignment="1">
      <alignment vertical="center"/>
    </xf>
    <xf numFmtId="0" fontId="11" fillId="24" borderId="10" xfId="0" applyFont="1" applyFill="1" applyBorder="1" applyAlignment="1">
      <alignment horizontal="right" vertical="top"/>
    </xf>
    <xf numFmtId="0" fontId="8" fillId="24" borderId="63" xfId="0" applyFont="1" applyFill="1" applyBorder="1" applyAlignment="1">
      <alignment horizontal="left" shrinkToFit="1"/>
    </xf>
    <xf numFmtId="0" fontId="7" fillId="24" borderId="64" xfId="0" applyFont="1" applyFill="1" applyBorder="1" applyAlignment="1">
      <alignment/>
    </xf>
    <xf numFmtId="0" fontId="7" fillId="24" borderId="65" xfId="0" applyFont="1" applyFill="1" applyBorder="1" applyAlignment="1">
      <alignment/>
    </xf>
    <xf numFmtId="0" fontId="0" fillId="24" borderId="63" xfId="0" applyFont="1" applyFill="1" applyBorder="1" applyAlignment="1">
      <alignment horizontal="left" shrinkToFit="1"/>
    </xf>
    <xf numFmtId="0" fontId="0" fillId="24" borderId="66" xfId="0" applyFont="1" applyFill="1" applyBorder="1" applyAlignment="1">
      <alignment horizontal="left" shrinkToFit="1"/>
    </xf>
    <xf numFmtId="0" fontId="7" fillId="24" borderId="67" xfId="0" applyFont="1" applyFill="1" applyBorder="1" applyAlignment="1">
      <alignment/>
    </xf>
    <xf numFmtId="0" fontId="11" fillId="24" borderId="44" xfId="0" applyNumberFormat="1" applyFont="1" applyFill="1" applyBorder="1" applyAlignment="1">
      <alignment horizontal="right" vertical="top"/>
    </xf>
    <xf numFmtId="0" fontId="12" fillId="24" borderId="40" xfId="0" applyFont="1" applyFill="1" applyBorder="1" applyAlignment="1">
      <alignment horizontal="center"/>
    </xf>
    <xf numFmtId="0" fontId="12" fillId="24" borderId="41" xfId="0" applyFont="1" applyFill="1" applyBorder="1" applyAlignment="1">
      <alignment horizontal="center"/>
    </xf>
    <xf numFmtId="0" fontId="11" fillId="24" borderId="42" xfId="0" applyFont="1" applyFill="1" applyBorder="1" applyAlignment="1">
      <alignment horizontal="right"/>
    </xf>
    <xf numFmtId="0" fontId="0" fillId="0" borderId="68" xfId="0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0" fontId="0" fillId="22" borderId="12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7" fillId="0" borderId="69" xfId="0" applyFont="1" applyFill="1" applyBorder="1" applyAlignment="1">
      <alignment/>
    </xf>
    <xf numFmtId="0" fontId="7" fillId="0" borderId="68" xfId="0" applyFont="1" applyFill="1" applyBorder="1" applyAlignment="1">
      <alignment/>
    </xf>
    <xf numFmtId="0" fontId="0" fillId="0" borderId="34" xfId="0" applyFont="1" applyFill="1" applyBorder="1" applyAlignment="1">
      <alignment horizontal="left" shrinkToFit="1"/>
    </xf>
    <xf numFmtId="0" fontId="6" fillId="22" borderId="45" xfId="0" applyFont="1" applyFill="1" applyBorder="1" applyAlignment="1">
      <alignment horizontal="left" vertical="center"/>
    </xf>
    <xf numFmtId="0" fontId="7" fillId="0" borderId="48" xfId="0" applyFont="1" applyFill="1" applyBorder="1" applyAlignment="1">
      <alignment/>
    </xf>
    <xf numFmtId="0" fontId="6" fillId="22" borderId="70" xfId="0" applyFont="1" applyFill="1" applyBorder="1" applyAlignment="1">
      <alignment vertical="center"/>
    </xf>
    <xf numFmtId="0" fontId="7" fillId="0" borderId="68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71" xfId="0" applyFont="1" applyBorder="1" applyAlignment="1">
      <alignment/>
    </xf>
    <xf numFmtId="0" fontId="7" fillId="0" borderId="72" xfId="0" applyFont="1" applyBorder="1" applyAlignment="1">
      <alignment/>
    </xf>
    <xf numFmtId="0" fontId="7" fillId="22" borderId="26" xfId="0" applyNumberFormat="1" applyFont="1" applyFill="1" applyBorder="1" applyAlignment="1">
      <alignment/>
    </xf>
    <xf numFmtId="0" fontId="7" fillId="22" borderId="27" xfId="0" applyNumberFormat="1" applyFont="1" applyFill="1" applyBorder="1" applyAlignment="1">
      <alignment/>
    </xf>
    <xf numFmtId="0" fontId="7" fillId="22" borderId="14" xfId="0" applyNumberFormat="1" applyFont="1" applyFill="1" applyBorder="1" applyAlignment="1">
      <alignment/>
    </xf>
    <xf numFmtId="0" fontId="7" fillId="22" borderId="48" xfId="0" applyNumberFormat="1" applyFont="1" applyFill="1" applyBorder="1" applyAlignment="1">
      <alignment/>
    </xf>
    <xf numFmtId="0" fontId="0" fillId="0" borderId="73" xfId="0" applyFont="1" applyFill="1" applyBorder="1" applyAlignment="1">
      <alignment horizontal="center"/>
    </xf>
    <xf numFmtId="0" fontId="0" fillId="0" borderId="74" xfId="0" applyFont="1" applyFill="1" applyBorder="1" applyAlignment="1">
      <alignment horizontal="center"/>
    </xf>
    <xf numFmtId="0" fontId="0" fillId="0" borderId="75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center"/>
    </xf>
    <xf numFmtId="0" fontId="1" fillId="0" borderId="76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2" fillId="0" borderId="77" xfId="0" applyFont="1" applyFill="1" applyBorder="1" applyAlignment="1">
      <alignment horizontal="center"/>
    </xf>
    <xf numFmtId="0" fontId="0" fillId="0" borderId="46" xfId="0" applyBorder="1" applyAlignment="1">
      <alignment/>
    </xf>
    <xf numFmtId="0" fontId="0" fillId="0" borderId="45" xfId="0" applyBorder="1" applyAlignment="1">
      <alignment/>
    </xf>
    <xf numFmtId="0" fontId="0" fillId="0" borderId="78" xfId="0" applyBorder="1" applyAlignment="1">
      <alignment/>
    </xf>
    <xf numFmtId="0" fontId="0" fillId="0" borderId="79" xfId="0" applyBorder="1" applyAlignment="1">
      <alignment/>
    </xf>
    <xf numFmtId="0" fontId="1" fillId="0" borderId="77" xfId="0" applyFont="1" applyFill="1" applyBorder="1" applyAlignment="1">
      <alignment horizontal="center"/>
    </xf>
    <xf numFmtId="0" fontId="0" fillId="0" borderId="46" xfId="0" applyFont="1" applyFill="1" applyBorder="1" applyAlignment="1">
      <alignment horizontal="center"/>
    </xf>
    <xf numFmtId="0" fontId="0" fillId="0" borderId="45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57421875" style="0" customWidth="1"/>
    <col min="2" max="2" width="14.28125" style="0" customWidth="1"/>
    <col min="3" max="3" width="38.8515625" style="0" customWidth="1"/>
    <col min="4" max="4" width="8.57421875" style="0" customWidth="1"/>
    <col min="5" max="5" width="9.421875" style="0" customWidth="1"/>
    <col min="6" max="6" width="4.7109375" style="0" customWidth="1"/>
    <col min="7" max="7" width="5.140625" style="0" customWidth="1"/>
    <col min="8" max="8" width="4.00390625" style="0" customWidth="1"/>
    <col min="9" max="9" width="3.7109375" style="0" customWidth="1"/>
    <col min="10" max="10" width="4.140625" style="0" customWidth="1"/>
    <col min="11" max="11" width="3.8515625" style="0" customWidth="1"/>
    <col min="12" max="12" width="4.00390625" style="0" customWidth="1"/>
    <col min="13" max="13" width="3.57421875" style="0" customWidth="1"/>
    <col min="14" max="14" width="3.8515625" style="0" customWidth="1"/>
    <col min="15" max="15" width="4.57421875" style="0" customWidth="1"/>
    <col min="16" max="16" width="4.421875" style="0" customWidth="1"/>
    <col min="17" max="17" width="4.140625" style="0" customWidth="1"/>
    <col min="18" max="18" width="4.00390625" style="0" customWidth="1"/>
    <col min="19" max="20" width="4.140625" style="0" customWidth="1"/>
    <col min="21" max="21" width="4.57421875" style="0" customWidth="1"/>
    <col min="22" max="22" width="4.140625" style="0" customWidth="1"/>
    <col min="23" max="23" width="3.8515625" style="0" customWidth="1"/>
    <col min="24" max="24" width="4.00390625" style="0" customWidth="1"/>
    <col min="25" max="25" width="3.57421875" style="0" customWidth="1"/>
    <col min="26" max="26" width="10.140625" style="0" customWidth="1"/>
    <col min="27" max="27" width="11.57421875" style="0" bestFit="1" customWidth="1"/>
  </cols>
  <sheetData>
    <row r="1" spans="1:26" ht="15.75">
      <c r="A1" s="11" t="s">
        <v>70</v>
      </c>
      <c r="B1" s="10"/>
      <c r="C1" s="10"/>
      <c r="D1" s="10"/>
      <c r="F1" s="12"/>
      <c r="G1" s="12"/>
      <c r="H1" s="12"/>
      <c r="I1" s="12"/>
      <c r="J1" s="12"/>
      <c r="K1" s="80" t="s">
        <v>33</v>
      </c>
      <c r="L1" s="12"/>
      <c r="M1" s="12"/>
      <c r="N1" s="12"/>
      <c r="O1" s="12"/>
      <c r="P1" s="12"/>
      <c r="Q1" s="12"/>
      <c r="R1" s="12"/>
      <c r="S1" s="12"/>
      <c r="T1" s="12"/>
      <c r="U1" s="13"/>
      <c r="V1" s="14"/>
      <c r="W1" s="14"/>
      <c r="X1" s="14"/>
      <c r="Y1" s="14"/>
      <c r="Z1" s="15"/>
    </row>
    <row r="2" spans="1:26" ht="12.75">
      <c r="A2" s="11" t="s">
        <v>27</v>
      </c>
      <c r="B2" s="10"/>
      <c r="C2" s="10"/>
      <c r="D2" s="10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6"/>
    </row>
    <row r="3" spans="1:26" ht="15.75">
      <c r="A3" s="12"/>
      <c r="B3" s="12"/>
      <c r="C3" s="12"/>
      <c r="D3" s="10"/>
      <c r="F3" s="12"/>
      <c r="G3" s="12"/>
      <c r="H3" s="12"/>
      <c r="I3" s="12"/>
      <c r="J3" s="12"/>
      <c r="K3" s="80" t="s">
        <v>1</v>
      </c>
      <c r="L3" s="12"/>
      <c r="M3" s="12"/>
      <c r="N3" s="12"/>
      <c r="O3" s="12"/>
      <c r="P3" s="12"/>
      <c r="Q3" s="12"/>
      <c r="R3" s="12"/>
      <c r="S3" s="11"/>
      <c r="T3" s="11"/>
      <c r="U3" s="11"/>
      <c r="V3" s="11"/>
      <c r="W3" s="11"/>
      <c r="X3" s="11"/>
      <c r="Y3" s="11"/>
      <c r="Z3" s="1"/>
    </row>
    <row r="4" spans="1:26" ht="12.75">
      <c r="A4" s="65" t="s">
        <v>32</v>
      </c>
      <c r="B4" s="66"/>
      <c r="C4" s="66"/>
      <c r="D4" s="66"/>
      <c r="E4" s="66"/>
      <c r="F4" s="66"/>
      <c r="G4" s="66"/>
      <c r="H4" s="12"/>
      <c r="I4" s="12"/>
      <c r="J4" s="12"/>
      <c r="K4" s="71" t="s">
        <v>77</v>
      </c>
      <c r="L4" s="12"/>
      <c r="M4" s="12"/>
      <c r="N4" s="12"/>
      <c r="O4" s="12"/>
      <c r="P4" s="12"/>
      <c r="Q4" s="12"/>
      <c r="R4" s="12"/>
      <c r="S4" s="11"/>
      <c r="T4" s="11"/>
      <c r="U4" s="11"/>
      <c r="V4" s="11"/>
      <c r="W4" s="11"/>
      <c r="X4" s="11"/>
      <c r="Y4" s="11"/>
      <c r="Z4" s="1"/>
    </row>
    <row r="5" spans="1:26" ht="13.5" thickBot="1">
      <c r="A5" s="67" t="s">
        <v>129</v>
      </c>
      <c r="B5" s="68"/>
      <c r="C5" s="68"/>
      <c r="D5" s="68"/>
      <c r="E5" s="69"/>
      <c r="F5" s="70"/>
      <c r="G5" s="70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1"/>
      <c r="T5" s="11"/>
      <c r="U5" s="11"/>
      <c r="V5" s="11" t="s">
        <v>73</v>
      </c>
      <c r="W5" s="11"/>
      <c r="X5" s="11"/>
      <c r="Y5" s="11"/>
      <c r="Z5" s="2"/>
    </row>
    <row r="6" spans="1:26" ht="18.75" thickBot="1">
      <c r="A6" s="172" t="s">
        <v>28</v>
      </c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3"/>
      <c r="R6" s="173"/>
      <c r="S6" s="173"/>
      <c r="T6" s="173"/>
      <c r="U6" s="173"/>
      <c r="V6" s="173"/>
      <c r="W6" s="173"/>
      <c r="X6" s="173"/>
      <c r="Y6" s="173"/>
      <c r="Z6" s="174"/>
    </row>
    <row r="7" spans="1:26" ht="13.5" thickBot="1">
      <c r="A7" s="175"/>
      <c r="B7" s="175"/>
      <c r="C7" s="175"/>
      <c r="D7" s="175"/>
      <c r="E7" s="176"/>
      <c r="F7" s="177" t="s">
        <v>15</v>
      </c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179"/>
      <c r="Z7" s="3"/>
    </row>
    <row r="8" spans="1:26" ht="12.75">
      <c r="A8" s="180" t="s">
        <v>31</v>
      </c>
      <c r="B8" s="169" t="s">
        <v>30</v>
      </c>
      <c r="C8" s="169" t="s">
        <v>16</v>
      </c>
      <c r="D8" s="171" t="s">
        <v>12</v>
      </c>
      <c r="E8" s="169" t="s">
        <v>34</v>
      </c>
      <c r="F8" s="166" t="s">
        <v>17</v>
      </c>
      <c r="G8" s="167"/>
      <c r="H8" s="167"/>
      <c r="I8" s="167"/>
      <c r="J8" s="168"/>
      <c r="K8" s="166" t="s">
        <v>18</v>
      </c>
      <c r="L8" s="167"/>
      <c r="M8" s="167"/>
      <c r="N8" s="167"/>
      <c r="O8" s="168"/>
      <c r="P8" s="166" t="s">
        <v>19</v>
      </c>
      <c r="Q8" s="167"/>
      <c r="R8" s="167"/>
      <c r="S8" s="167"/>
      <c r="T8" s="168"/>
      <c r="U8" s="166" t="s">
        <v>20</v>
      </c>
      <c r="V8" s="167"/>
      <c r="W8" s="167"/>
      <c r="X8" s="167"/>
      <c r="Y8" s="168"/>
      <c r="Z8" s="3"/>
    </row>
    <row r="9" spans="1:26" ht="13.5" thickBot="1">
      <c r="A9" s="181"/>
      <c r="B9" s="182"/>
      <c r="C9" s="170"/>
      <c r="D9" s="170"/>
      <c r="E9" s="170"/>
      <c r="F9" s="16" t="s">
        <v>21</v>
      </c>
      <c r="G9" s="17" t="s">
        <v>22</v>
      </c>
      <c r="H9" s="17" t="s">
        <v>23</v>
      </c>
      <c r="I9" s="17" t="s">
        <v>24</v>
      </c>
      <c r="J9" s="18" t="s">
        <v>25</v>
      </c>
      <c r="K9" s="16" t="s">
        <v>21</v>
      </c>
      <c r="L9" s="17" t="s">
        <v>22</v>
      </c>
      <c r="M9" s="17" t="s">
        <v>23</v>
      </c>
      <c r="N9" s="17" t="s">
        <v>24</v>
      </c>
      <c r="O9" s="18" t="s">
        <v>25</v>
      </c>
      <c r="P9" s="16" t="s">
        <v>21</v>
      </c>
      <c r="Q9" s="17" t="s">
        <v>22</v>
      </c>
      <c r="R9" s="17" t="s">
        <v>23</v>
      </c>
      <c r="S9" s="17" t="s">
        <v>24</v>
      </c>
      <c r="T9" s="18" t="s">
        <v>25</v>
      </c>
      <c r="U9" s="16" t="s">
        <v>21</v>
      </c>
      <c r="V9" s="17" t="s">
        <v>22</v>
      </c>
      <c r="W9" s="17" t="s">
        <v>23</v>
      </c>
      <c r="X9" s="17" t="s">
        <v>24</v>
      </c>
      <c r="Y9" s="18" t="s">
        <v>25</v>
      </c>
      <c r="Z9" s="19" t="s">
        <v>29</v>
      </c>
    </row>
    <row r="10" spans="1:26" ht="13.5" thickBot="1">
      <c r="A10" s="83" t="s">
        <v>63</v>
      </c>
      <c r="B10" s="82"/>
      <c r="C10" s="81"/>
      <c r="D10" s="51"/>
      <c r="E10" s="51"/>
      <c r="F10" s="20"/>
      <c r="G10" s="21"/>
      <c r="H10" s="21"/>
      <c r="I10" s="21"/>
      <c r="J10" s="22"/>
      <c r="K10" s="20"/>
      <c r="L10" s="21"/>
      <c r="M10" s="21"/>
      <c r="N10" s="21"/>
      <c r="O10" s="22"/>
      <c r="P10" s="20"/>
      <c r="Q10" s="21"/>
      <c r="R10" s="21"/>
      <c r="S10" s="21"/>
      <c r="T10" s="22"/>
      <c r="U10" s="20"/>
      <c r="V10" s="21"/>
      <c r="W10" s="21"/>
      <c r="X10" s="21"/>
      <c r="Y10" s="22"/>
      <c r="Z10" s="4"/>
    </row>
    <row r="11" spans="1:26" ht="13.5" thickBot="1">
      <c r="A11" s="132" t="s">
        <v>14</v>
      </c>
      <c r="B11" s="50"/>
      <c r="Z11" s="52"/>
    </row>
    <row r="12" spans="1:26" ht="14.25" thickBot="1" thickTop="1">
      <c r="A12" s="8"/>
      <c r="B12" s="78"/>
      <c r="C12" s="79" t="s">
        <v>127</v>
      </c>
      <c r="D12" s="85"/>
      <c r="E12" s="85"/>
      <c r="F12" s="75"/>
      <c r="G12" s="76"/>
      <c r="H12" s="76"/>
      <c r="I12" s="76"/>
      <c r="J12" s="77" t="s">
        <v>69</v>
      </c>
      <c r="K12" s="74"/>
      <c r="L12" s="38"/>
      <c r="M12" s="38"/>
      <c r="N12" s="38"/>
      <c r="O12" s="39"/>
      <c r="P12" s="37"/>
      <c r="Q12" s="38"/>
      <c r="R12" s="38"/>
      <c r="S12" s="38"/>
      <c r="T12" s="39"/>
      <c r="U12" s="40"/>
      <c r="V12" s="41"/>
      <c r="W12" s="41"/>
      <c r="X12" s="41"/>
      <c r="Y12" s="42"/>
      <c r="Z12" s="52"/>
    </row>
    <row r="13" spans="1:26" ht="13.5" thickTop="1">
      <c r="A13" s="8"/>
      <c r="B13" s="92"/>
      <c r="C13" s="93" t="s">
        <v>68</v>
      </c>
      <c r="D13" s="100"/>
      <c r="E13" s="151"/>
      <c r="F13" s="94"/>
      <c r="G13" s="61"/>
      <c r="H13" s="61"/>
      <c r="I13" s="61"/>
      <c r="J13" s="62"/>
      <c r="K13" s="94"/>
      <c r="L13" s="61"/>
      <c r="M13" s="61"/>
      <c r="N13" s="61"/>
      <c r="O13" s="62"/>
      <c r="P13" s="58"/>
      <c r="Q13" s="61"/>
      <c r="R13" s="61"/>
      <c r="S13" s="61"/>
      <c r="T13" s="62"/>
      <c r="U13" s="59"/>
      <c r="V13" s="63"/>
      <c r="W13" s="63"/>
      <c r="X13" s="63"/>
      <c r="Y13" s="64"/>
      <c r="Z13" s="147"/>
    </row>
    <row r="14" spans="1:26" ht="12.75">
      <c r="A14" s="8">
        <v>1</v>
      </c>
      <c r="B14" s="90" t="s">
        <v>78</v>
      </c>
      <c r="C14" s="98" t="s">
        <v>35</v>
      </c>
      <c r="D14" s="102">
        <f>SUM(F14:H14)+SUM(K14:M14)+SUM(P14:R14)+SUM(U14:W14)</f>
        <v>2</v>
      </c>
      <c r="E14" s="152">
        <f>J14+O14+T14+Y14</f>
        <v>2</v>
      </c>
      <c r="F14" s="87"/>
      <c r="G14" s="23"/>
      <c r="H14" s="23"/>
      <c r="I14" s="23"/>
      <c r="J14" s="24"/>
      <c r="K14" s="25">
        <v>2</v>
      </c>
      <c r="L14" s="26">
        <v>0</v>
      </c>
      <c r="M14" s="26">
        <v>0</v>
      </c>
      <c r="N14" s="26" t="s">
        <v>26</v>
      </c>
      <c r="O14" s="27">
        <v>2</v>
      </c>
      <c r="P14" s="25"/>
      <c r="Q14" s="26"/>
      <c r="R14" s="26"/>
      <c r="S14" s="26"/>
      <c r="T14" s="27"/>
      <c r="U14" s="25"/>
      <c r="V14" s="26"/>
      <c r="W14" s="26"/>
      <c r="X14" s="26"/>
      <c r="Y14" s="27"/>
      <c r="Z14" s="148"/>
    </row>
    <row r="15" spans="1:26" ht="12.75">
      <c r="A15" s="8">
        <v>2</v>
      </c>
      <c r="B15" s="90" t="s">
        <v>79</v>
      </c>
      <c r="C15" s="98" t="s">
        <v>74</v>
      </c>
      <c r="D15" s="102">
        <f aca="true" t="shared" si="0" ref="D15:D52">SUM(F15:H15)+SUM(K15:M15)+SUM(P15:R15)+SUM(U15:W15)</f>
        <v>3</v>
      </c>
      <c r="E15" s="152">
        <f aca="true" t="shared" si="1" ref="E15:E58">J15+O15+T15+Y15</f>
        <v>3</v>
      </c>
      <c r="F15" s="88">
        <v>3</v>
      </c>
      <c r="G15" s="29">
        <v>0</v>
      </c>
      <c r="H15" s="29">
        <v>0</v>
      </c>
      <c r="I15" s="29" t="s">
        <v>26</v>
      </c>
      <c r="J15" s="30">
        <v>3</v>
      </c>
      <c r="K15" s="31"/>
      <c r="L15" s="32"/>
      <c r="M15" s="32"/>
      <c r="N15" s="32"/>
      <c r="O15" s="33"/>
      <c r="P15" s="28"/>
      <c r="Q15" s="29"/>
      <c r="R15" s="29"/>
      <c r="S15" s="29"/>
      <c r="T15" s="30"/>
      <c r="U15" s="28"/>
      <c r="V15" s="29"/>
      <c r="W15" s="29"/>
      <c r="X15" s="29"/>
      <c r="Y15" s="30"/>
      <c r="Z15" s="147"/>
    </row>
    <row r="16" spans="1:26" ht="12.75">
      <c r="A16" s="8">
        <v>3</v>
      </c>
      <c r="B16" s="90" t="s">
        <v>80</v>
      </c>
      <c r="C16" s="98" t="s">
        <v>75</v>
      </c>
      <c r="D16" s="102">
        <f t="shared" si="0"/>
        <v>2</v>
      </c>
      <c r="E16" s="152">
        <f t="shared" si="1"/>
        <v>2</v>
      </c>
      <c r="F16" s="89"/>
      <c r="G16" s="32"/>
      <c r="H16" s="32"/>
      <c r="I16" s="32"/>
      <c r="J16" s="33"/>
      <c r="K16" s="31">
        <v>0</v>
      </c>
      <c r="L16" s="32">
        <v>0</v>
      </c>
      <c r="M16" s="32">
        <v>2</v>
      </c>
      <c r="N16" s="32" t="s">
        <v>71</v>
      </c>
      <c r="O16" s="33">
        <v>2</v>
      </c>
      <c r="P16" s="28"/>
      <c r="Q16" s="29"/>
      <c r="R16" s="29"/>
      <c r="S16" s="29"/>
      <c r="T16" s="30"/>
      <c r="U16" s="28"/>
      <c r="V16" s="29"/>
      <c r="W16" s="29"/>
      <c r="X16" s="29"/>
      <c r="Y16" s="30"/>
      <c r="Z16" s="148"/>
    </row>
    <row r="17" spans="1:26" ht="13.5" thickBot="1">
      <c r="A17" s="8">
        <v>4</v>
      </c>
      <c r="B17" s="91" t="s">
        <v>81</v>
      </c>
      <c r="C17" s="99" t="s">
        <v>36</v>
      </c>
      <c r="D17" s="102">
        <f t="shared" si="0"/>
        <v>3</v>
      </c>
      <c r="E17" s="152">
        <f t="shared" si="1"/>
        <v>3</v>
      </c>
      <c r="F17" s="89"/>
      <c r="G17" s="32"/>
      <c r="H17" s="32"/>
      <c r="I17" s="32"/>
      <c r="J17" s="33"/>
      <c r="K17" s="31"/>
      <c r="L17" s="32"/>
      <c r="M17" s="32"/>
      <c r="N17" s="32"/>
      <c r="O17" s="33"/>
      <c r="P17" s="28">
        <v>1</v>
      </c>
      <c r="Q17" s="29">
        <v>2</v>
      </c>
      <c r="R17" s="29">
        <v>0</v>
      </c>
      <c r="S17" s="29" t="s">
        <v>71</v>
      </c>
      <c r="T17" s="30">
        <v>3</v>
      </c>
      <c r="U17" s="28"/>
      <c r="V17" s="29"/>
      <c r="W17" s="29"/>
      <c r="X17" s="29"/>
      <c r="Y17" s="30"/>
      <c r="Z17" s="5"/>
    </row>
    <row r="18" spans="1:26" ht="14.25" thickBot="1" thickTop="1">
      <c r="A18" s="83" t="s">
        <v>64</v>
      </c>
      <c r="B18" s="82"/>
      <c r="C18" s="156"/>
      <c r="D18" s="154"/>
      <c r="E18" s="51"/>
      <c r="F18" s="20"/>
      <c r="G18" s="21"/>
      <c r="H18" s="21"/>
      <c r="I18" s="21"/>
      <c r="J18" s="22"/>
      <c r="K18" s="20"/>
      <c r="L18" s="21"/>
      <c r="M18" s="21"/>
      <c r="N18" s="21"/>
      <c r="O18" s="22"/>
      <c r="P18" s="20"/>
      <c r="Q18" s="21"/>
      <c r="R18" s="21"/>
      <c r="S18" s="21"/>
      <c r="T18" s="22"/>
      <c r="U18" s="20"/>
      <c r="V18" s="21"/>
      <c r="W18" s="21"/>
      <c r="X18" s="21"/>
      <c r="Y18" s="22"/>
      <c r="Z18" s="149"/>
    </row>
    <row r="19" spans="1:26" ht="12.75">
      <c r="A19" s="7">
        <v>5</v>
      </c>
      <c r="B19" s="54" t="s">
        <v>82</v>
      </c>
      <c r="C19" s="157" t="s">
        <v>83</v>
      </c>
      <c r="D19" s="155">
        <f t="shared" si="0"/>
        <v>3</v>
      </c>
      <c r="E19" s="152">
        <f t="shared" si="1"/>
        <v>4</v>
      </c>
      <c r="F19" s="28">
        <v>3</v>
      </c>
      <c r="G19" s="29">
        <v>0</v>
      </c>
      <c r="H19" s="29">
        <v>0</v>
      </c>
      <c r="I19" s="29" t="s">
        <v>26</v>
      </c>
      <c r="J19" s="30">
        <v>4</v>
      </c>
      <c r="K19" s="28"/>
      <c r="L19" s="29"/>
      <c r="M19" s="29"/>
      <c r="N19" s="29"/>
      <c r="O19" s="30"/>
      <c r="P19" s="34"/>
      <c r="Q19" s="35"/>
      <c r="R19" s="35"/>
      <c r="S19" s="35"/>
      <c r="T19" s="36"/>
      <c r="U19" s="28"/>
      <c r="V19" s="29"/>
      <c r="W19" s="29"/>
      <c r="X19" s="29"/>
      <c r="Y19" s="30"/>
      <c r="Z19" s="5"/>
    </row>
    <row r="20" spans="1:26" ht="12.75">
      <c r="A20" s="60">
        <v>6</v>
      </c>
      <c r="B20" s="55" t="s">
        <v>84</v>
      </c>
      <c r="C20" s="158" t="s">
        <v>85</v>
      </c>
      <c r="D20" s="155">
        <f t="shared" si="0"/>
        <v>2</v>
      </c>
      <c r="E20" s="152">
        <f t="shared" si="1"/>
        <v>2</v>
      </c>
      <c r="F20" s="16"/>
      <c r="G20" s="17"/>
      <c r="H20" s="17"/>
      <c r="I20" s="17"/>
      <c r="J20" s="18"/>
      <c r="K20" s="28">
        <v>0</v>
      </c>
      <c r="L20" s="29">
        <v>0</v>
      </c>
      <c r="M20" s="29">
        <v>2</v>
      </c>
      <c r="N20" s="29" t="s">
        <v>71</v>
      </c>
      <c r="O20" s="30">
        <v>2</v>
      </c>
      <c r="P20" s="34"/>
      <c r="Q20" s="35"/>
      <c r="R20" s="35"/>
      <c r="S20" s="35"/>
      <c r="T20" s="36"/>
      <c r="U20" s="28"/>
      <c r="V20" s="29"/>
      <c r="W20" s="29"/>
      <c r="X20" s="29"/>
      <c r="Y20" s="30"/>
      <c r="Z20" s="5"/>
    </row>
    <row r="21" spans="1:26" ht="12.75">
      <c r="A21" s="60">
        <v>7</v>
      </c>
      <c r="B21" s="55" t="s">
        <v>86</v>
      </c>
      <c r="C21" s="158" t="s">
        <v>37</v>
      </c>
      <c r="D21" s="155">
        <f t="shared" si="0"/>
        <v>2</v>
      </c>
      <c r="E21" s="152">
        <f t="shared" si="1"/>
        <v>2</v>
      </c>
      <c r="F21" s="16">
        <v>1</v>
      </c>
      <c r="G21" s="17">
        <v>1</v>
      </c>
      <c r="H21" s="17">
        <v>0</v>
      </c>
      <c r="I21" s="17" t="s">
        <v>71</v>
      </c>
      <c r="J21" s="18">
        <v>2</v>
      </c>
      <c r="K21" s="28"/>
      <c r="L21" s="29"/>
      <c r="M21" s="29"/>
      <c r="N21" s="29"/>
      <c r="O21" s="30"/>
      <c r="P21" s="34"/>
      <c r="Q21" s="35"/>
      <c r="R21" s="35"/>
      <c r="S21" s="35"/>
      <c r="T21" s="36"/>
      <c r="U21" s="28"/>
      <c r="V21" s="29"/>
      <c r="W21" s="29"/>
      <c r="X21" s="29"/>
      <c r="Y21" s="30"/>
      <c r="Z21" s="5"/>
    </row>
    <row r="22" spans="1:26" ht="12.75">
      <c r="A22" s="60">
        <v>8</v>
      </c>
      <c r="B22" s="55" t="s">
        <v>87</v>
      </c>
      <c r="C22" s="158" t="s">
        <v>38</v>
      </c>
      <c r="D22" s="155">
        <f t="shared" si="0"/>
        <v>2</v>
      </c>
      <c r="E22" s="152">
        <f t="shared" si="1"/>
        <v>2</v>
      </c>
      <c r="F22" s="16"/>
      <c r="G22" s="17"/>
      <c r="H22" s="17"/>
      <c r="I22" s="17"/>
      <c r="J22" s="18"/>
      <c r="K22" s="28">
        <v>2</v>
      </c>
      <c r="L22" s="29">
        <v>0</v>
      </c>
      <c r="M22" s="29">
        <v>0</v>
      </c>
      <c r="N22" s="29" t="s">
        <v>26</v>
      </c>
      <c r="O22" s="30">
        <v>2</v>
      </c>
      <c r="P22" s="34"/>
      <c r="Q22" s="35"/>
      <c r="R22" s="35"/>
      <c r="S22" s="35"/>
      <c r="T22" s="36"/>
      <c r="U22" s="28"/>
      <c r="V22" s="29"/>
      <c r="W22" s="29"/>
      <c r="X22" s="29"/>
      <c r="Y22" s="30"/>
      <c r="Z22" s="5" t="s">
        <v>39</v>
      </c>
    </row>
    <row r="23" spans="1:26" ht="12.75">
      <c r="A23" s="60">
        <v>9</v>
      </c>
      <c r="B23" s="55" t="s">
        <v>88</v>
      </c>
      <c r="C23" s="158" t="s">
        <v>40</v>
      </c>
      <c r="D23" s="155">
        <f t="shared" si="0"/>
        <v>2</v>
      </c>
      <c r="E23" s="152">
        <f t="shared" si="1"/>
        <v>3</v>
      </c>
      <c r="F23" s="16">
        <v>1</v>
      </c>
      <c r="G23" s="17">
        <v>1</v>
      </c>
      <c r="H23" s="17">
        <v>0</v>
      </c>
      <c r="I23" s="17" t="s">
        <v>26</v>
      </c>
      <c r="J23" s="18">
        <v>3</v>
      </c>
      <c r="K23" s="28"/>
      <c r="L23" s="29"/>
      <c r="M23" s="29"/>
      <c r="N23" s="29"/>
      <c r="O23" s="30"/>
      <c r="P23" s="34"/>
      <c r="Q23" s="35"/>
      <c r="R23" s="35"/>
      <c r="S23" s="35"/>
      <c r="T23" s="36"/>
      <c r="U23" s="28"/>
      <c r="V23" s="29"/>
      <c r="W23" s="29"/>
      <c r="X23" s="29"/>
      <c r="Y23" s="30"/>
      <c r="Z23" s="5"/>
    </row>
    <row r="24" spans="1:26" ht="12.75">
      <c r="A24" s="60">
        <v>10</v>
      </c>
      <c r="B24" s="55" t="s">
        <v>89</v>
      </c>
      <c r="C24" s="158" t="s">
        <v>41</v>
      </c>
      <c r="D24" s="155">
        <f t="shared" si="0"/>
        <v>3</v>
      </c>
      <c r="E24" s="152">
        <f t="shared" si="1"/>
        <v>3</v>
      </c>
      <c r="F24" s="16"/>
      <c r="G24" s="17"/>
      <c r="H24" s="17"/>
      <c r="I24" s="17"/>
      <c r="J24" s="18"/>
      <c r="K24" s="28">
        <v>2</v>
      </c>
      <c r="L24" s="29">
        <v>1</v>
      </c>
      <c r="M24" s="29">
        <v>0</v>
      </c>
      <c r="N24" s="29" t="s">
        <v>26</v>
      </c>
      <c r="O24" s="30">
        <v>3</v>
      </c>
      <c r="P24" s="34"/>
      <c r="Q24" s="35"/>
      <c r="R24" s="35"/>
      <c r="S24" s="35"/>
      <c r="T24" s="36"/>
      <c r="U24" s="28"/>
      <c r="V24" s="29"/>
      <c r="W24" s="29"/>
      <c r="X24" s="29"/>
      <c r="Y24" s="30"/>
      <c r="Z24" s="5" t="s">
        <v>42</v>
      </c>
    </row>
    <row r="25" spans="1:26" ht="12.75">
      <c r="A25" s="60">
        <v>11</v>
      </c>
      <c r="B25" s="55" t="s">
        <v>90</v>
      </c>
      <c r="C25" s="158" t="s">
        <v>43</v>
      </c>
      <c r="D25" s="155">
        <f t="shared" si="0"/>
        <v>2</v>
      </c>
      <c r="E25" s="152">
        <f t="shared" si="1"/>
        <v>2</v>
      </c>
      <c r="F25" s="16"/>
      <c r="G25" s="17"/>
      <c r="H25" s="17"/>
      <c r="I25" s="17"/>
      <c r="J25" s="18"/>
      <c r="K25" s="28"/>
      <c r="L25" s="29"/>
      <c r="M25" s="29"/>
      <c r="N25" s="29"/>
      <c r="O25" s="30"/>
      <c r="P25" s="34">
        <v>2</v>
      </c>
      <c r="Q25" s="35">
        <v>0</v>
      </c>
      <c r="R25" s="35">
        <v>0</v>
      </c>
      <c r="S25" s="35" t="s">
        <v>26</v>
      </c>
      <c r="T25" s="36">
        <v>2</v>
      </c>
      <c r="U25" s="28"/>
      <c r="V25" s="29"/>
      <c r="W25" s="29"/>
      <c r="X25" s="29"/>
      <c r="Y25" s="30"/>
      <c r="Z25" s="5"/>
    </row>
    <row r="26" spans="1:26" ht="12.75">
      <c r="A26" s="60">
        <v>12</v>
      </c>
      <c r="B26" s="55" t="s">
        <v>91</v>
      </c>
      <c r="C26" s="158" t="s">
        <v>44</v>
      </c>
      <c r="D26" s="155">
        <f t="shared" si="0"/>
        <v>2</v>
      </c>
      <c r="E26" s="152">
        <f t="shared" si="1"/>
        <v>2</v>
      </c>
      <c r="F26" s="16">
        <v>1</v>
      </c>
      <c r="G26" s="17">
        <v>1</v>
      </c>
      <c r="H26" s="17">
        <v>0</v>
      </c>
      <c r="I26" s="17" t="s">
        <v>71</v>
      </c>
      <c r="J26" s="18">
        <v>2</v>
      </c>
      <c r="K26" s="28"/>
      <c r="L26" s="29"/>
      <c r="M26" s="29"/>
      <c r="N26" s="29"/>
      <c r="O26" s="30"/>
      <c r="P26" s="34"/>
      <c r="Q26" s="35"/>
      <c r="R26" s="35"/>
      <c r="S26" s="35"/>
      <c r="T26" s="36"/>
      <c r="U26" s="28"/>
      <c r="V26" s="29"/>
      <c r="W26" s="29"/>
      <c r="X26" s="29"/>
      <c r="Y26" s="30"/>
      <c r="Z26" s="5"/>
    </row>
    <row r="27" spans="1:26" ht="12.75">
      <c r="A27" s="60">
        <v>13</v>
      </c>
      <c r="B27" s="55" t="s">
        <v>92</v>
      </c>
      <c r="C27" s="158" t="s">
        <v>93</v>
      </c>
      <c r="D27" s="155">
        <f t="shared" si="0"/>
        <v>2</v>
      </c>
      <c r="E27" s="152">
        <f t="shared" si="1"/>
        <v>2</v>
      </c>
      <c r="F27" s="16"/>
      <c r="G27" s="17"/>
      <c r="H27" s="17"/>
      <c r="I27" s="17"/>
      <c r="J27" s="18"/>
      <c r="K27" s="28"/>
      <c r="L27" s="29"/>
      <c r="M27" s="29"/>
      <c r="N27" s="29"/>
      <c r="O27" s="30"/>
      <c r="P27" s="34">
        <v>1</v>
      </c>
      <c r="Q27" s="35">
        <v>1</v>
      </c>
      <c r="R27" s="35">
        <v>0</v>
      </c>
      <c r="S27" s="35" t="s">
        <v>71</v>
      </c>
      <c r="T27" s="36">
        <v>2</v>
      </c>
      <c r="U27" s="28"/>
      <c r="V27" s="29"/>
      <c r="W27" s="29"/>
      <c r="X27" s="29"/>
      <c r="Y27" s="30"/>
      <c r="Z27" s="5"/>
    </row>
    <row r="28" spans="1:26" ht="12.75">
      <c r="A28" s="60">
        <v>14</v>
      </c>
      <c r="B28" s="55" t="s">
        <v>94</v>
      </c>
      <c r="C28" s="158" t="s">
        <v>45</v>
      </c>
      <c r="D28" s="155">
        <f t="shared" si="0"/>
        <v>3</v>
      </c>
      <c r="E28" s="152">
        <f t="shared" si="1"/>
        <v>3</v>
      </c>
      <c r="F28" s="16">
        <v>0</v>
      </c>
      <c r="G28" s="17">
        <v>1</v>
      </c>
      <c r="H28" s="17">
        <v>2</v>
      </c>
      <c r="I28" s="17" t="s">
        <v>71</v>
      </c>
      <c r="J28" s="18">
        <v>3</v>
      </c>
      <c r="K28" s="28"/>
      <c r="L28" s="29"/>
      <c r="M28" s="29"/>
      <c r="N28" s="29"/>
      <c r="O28" s="30"/>
      <c r="P28" s="34"/>
      <c r="Q28" s="35"/>
      <c r="R28" s="35"/>
      <c r="S28" s="35"/>
      <c r="T28" s="36"/>
      <c r="U28" s="28"/>
      <c r="V28" s="29"/>
      <c r="W28" s="29"/>
      <c r="X28" s="29"/>
      <c r="Y28" s="30"/>
      <c r="Z28" s="5"/>
    </row>
    <row r="29" spans="1:26" ht="12.75">
      <c r="A29" s="60">
        <v>15</v>
      </c>
      <c r="B29" s="55" t="s">
        <v>95</v>
      </c>
      <c r="C29" s="158" t="s">
        <v>46</v>
      </c>
      <c r="D29" s="155">
        <f t="shared" si="0"/>
        <v>2</v>
      </c>
      <c r="E29" s="152">
        <f t="shared" si="1"/>
        <v>3</v>
      </c>
      <c r="F29" s="16"/>
      <c r="G29" s="17"/>
      <c r="H29" s="17"/>
      <c r="I29" s="17"/>
      <c r="J29" s="18"/>
      <c r="K29" s="28">
        <v>0</v>
      </c>
      <c r="L29" s="29">
        <v>0</v>
      </c>
      <c r="M29" s="29">
        <v>2</v>
      </c>
      <c r="N29" s="29" t="s">
        <v>71</v>
      </c>
      <c r="O29" s="30">
        <v>3</v>
      </c>
      <c r="P29" s="34"/>
      <c r="Q29" s="35"/>
      <c r="R29" s="35"/>
      <c r="S29" s="35"/>
      <c r="T29" s="36"/>
      <c r="U29" s="28"/>
      <c r="V29" s="29"/>
      <c r="W29" s="29"/>
      <c r="X29" s="29"/>
      <c r="Y29" s="30"/>
      <c r="Z29" s="5"/>
    </row>
    <row r="30" spans="1:26" ht="12.75">
      <c r="A30" s="60">
        <v>16</v>
      </c>
      <c r="B30" s="55" t="s">
        <v>96</v>
      </c>
      <c r="C30" s="158" t="s">
        <v>47</v>
      </c>
      <c r="D30" s="155">
        <f t="shared" si="0"/>
        <v>2</v>
      </c>
      <c r="E30" s="152">
        <f t="shared" si="1"/>
        <v>2</v>
      </c>
      <c r="F30" s="16"/>
      <c r="G30" s="17"/>
      <c r="H30" s="17"/>
      <c r="I30" s="17"/>
      <c r="J30" s="18"/>
      <c r="K30" s="28"/>
      <c r="L30" s="29"/>
      <c r="M30" s="29"/>
      <c r="N30" s="29"/>
      <c r="O30" s="30"/>
      <c r="P30" s="34">
        <v>1</v>
      </c>
      <c r="Q30" s="35">
        <v>1</v>
      </c>
      <c r="R30" s="35">
        <v>0</v>
      </c>
      <c r="S30" s="35" t="s">
        <v>71</v>
      </c>
      <c r="T30" s="36">
        <v>2</v>
      </c>
      <c r="U30" s="28"/>
      <c r="V30" s="29"/>
      <c r="W30" s="29"/>
      <c r="X30" s="29"/>
      <c r="Y30" s="30"/>
      <c r="Z30" s="5"/>
    </row>
    <row r="31" spans="1:26" ht="12.75">
      <c r="A31" s="60">
        <v>17</v>
      </c>
      <c r="B31" s="55" t="s">
        <v>97</v>
      </c>
      <c r="C31" s="158" t="s">
        <v>48</v>
      </c>
      <c r="D31" s="155">
        <f t="shared" si="0"/>
        <v>3</v>
      </c>
      <c r="E31" s="152">
        <f t="shared" si="1"/>
        <v>3</v>
      </c>
      <c r="F31" s="16"/>
      <c r="G31" s="17"/>
      <c r="H31" s="17"/>
      <c r="I31" s="17"/>
      <c r="J31" s="18"/>
      <c r="K31" s="28"/>
      <c r="L31" s="29"/>
      <c r="M31" s="29"/>
      <c r="N31" s="29"/>
      <c r="O31" s="30"/>
      <c r="P31" s="34">
        <v>2</v>
      </c>
      <c r="Q31" s="35">
        <v>1</v>
      </c>
      <c r="R31" s="35">
        <v>0</v>
      </c>
      <c r="S31" s="35" t="s">
        <v>71</v>
      </c>
      <c r="T31" s="36">
        <v>3</v>
      </c>
      <c r="U31" s="28"/>
      <c r="V31" s="29"/>
      <c r="W31" s="29"/>
      <c r="X31" s="29"/>
      <c r="Y31" s="30"/>
      <c r="Z31" s="5"/>
    </row>
    <row r="32" spans="1:26" ht="12.75">
      <c r="A32" s="60">
        <v>18</v>
      </c>
      <c r="B32" s="55" t="s">
        <v>98</v>
      </c>
      <c r="C32" s="158" t="s">
        <v>99</v>
      </c>
      <c r="D32" s="155">
        <f t="shared" si="0"/>
        <v>2</v>
      </c>
      <c r="E32" s="152">
        <f t="shared" si="1"/>
        <v>2</v>
      </c>
      <c r="F32" s="16"/>
      <c r="G32" s="17"/>
      <c r="H32" s="17"/>
      <c r="I32" s="17"/>
      <c r="J32" s="18"/>
      <c r="K32" s="28">
        <v>0</v>
      </c>
      <c r="L32" s="29">
        <v>0</v>
      </c>
      <c r="M32" s="29">
        <v>2</v>
      </c>
      <c r="N32" s="29" t="s">
        <v>71</v>
      </c>
      <c r="O32" s="30">
        <v>2</v>
      </c>
      <c r="P32" s="34"/>
      <c r="Q32" s="35"/>
      <c r="R32" s="35"/>
      <c r="S32" s="35"/>
      <c r="T32" s="36"/>
      <c r="U32" s="28"/>
      <c r="V32" s="29"/>
      <c r="W32" s="29"/>
      <c r="X32" s="29"/>
      <c r="Y32" s="30"/>
      <c r="Z32" s="5" t="s">
        <v>39</v>
      </c>
    </row>
    <row r="33" spans="1:26" ht="13.5" thickBot="1">
      <c r="A33" s="60">
        <v>19</v>
      </c>
      <c r="B33" s="55" t="s">
        <v>100</v>
      </c>
      <c r="C33" s="158" t="s">
        <v>49</v>
      </c>
      <c r="D33" s="155">
        <f t="shared" si="0"/>
        <v>2</v>
      </c>
      <c r="E33" s="152">
        <f t="shared" si="1"/>
        <v>5</v>
      </c>
      <c r="F33" s="16"/>
      <c r="G33" s="17"/>
      <c r="H33" s="17"/>
      <c r="I33" s="17"/>
      <c r="J33" s="18"/>
      <c r="K33" s="28"/>
      <c r="L33" s="29"/>
      <c r="M33" s="29"/>
      <c r="N33" s="29"/>
      <c r="O33" s="30"/>
      <c r="P33" s="34">
        <v>0</v>
      </c>
      <c r="Q33" s="35">
        <v>0</v>
      </c>
      <c r="R33" s="35">
        <v>2</v>
      </c>
      <c r="S33" s="35" t="s">
        <v>76</v>
      </c>
      <c r="T33" s="36">
        <v>5</v>
      </c>
      <c r="U33" s="28"/>
      <c r="V33" s="29"/>
      <c r="W33" s="29"/>
      <c r="X33" s="29"/>
      <c r="Y33" s="30"/>
      <c r="Z33" s="5" t="s">
        <v>126</v>
      </c>
    </row>
    <row r="34" spans="1:26" ht="13.5" thickBot="1">
      <c r="A34" s="83" t="s">
        <v>0</v>
      </c>
      <c r="B34" s="82"/>
      <c r="C34" s="81"/>
      <c r="D34" s="154"/>
      <c r="E34" s="51"/>
      <c r="F34" s="20"/>
      <c r="G34" s="21"/>
      <c r="H34" s="21"/>
      <c r="I34" s="21"/>
      <c r="J34" s="22"/>
      <c r="K34" s="20"/>
      <c r="L34" s="21"/>
      <c r="M34" s="21"/>
      <c r="N34" s="21"/>
      <c r="O34" s="22"/>
      <c r="P34" s="20"/>
      <c r="Q34" s="21"/>
      <c r="R34" s="21"/>
      <c r="S34" s="21"/>
      <c r="T34" s="22"/>
      <c r="U34" s="20"/>
      <c r="V34" s="21"/>
      <c r="W34" s="21"/>
      <c r="X34" s="21"/>
      <c r="Y34" s="22"/>
      <c r="Z34" s="149"/>
    </row>
    <row r="35" spans="1:26" ht="12.75">
      <c r="A35" s="60">
        <v>20</v>
      </c>
      <c r="B35" s="153" t="s">
        <v>101</v>
      </c>
      <c r="C35" s="159" t="s">
        <v>102</v>
      </c>
      <c r="D35" s="155">
        <f t="shared" si="0"/>
        <v>4</v>
      </c>
      <c r="E35" s="152">
        <f t="shared" si="1"/>
        <v>4</v>
      </c>
      <c r="F35" s="16">
        <v>2</v>
      </c>
      <c r="G35" s="17">
        <v>2</v>
      </c>
      <c r="H35" s="17">
        <v>0</v>
      </c>
      <c r="I35" s="17" t="s">
        <v>26</v>
      </c>
      <c r="J35" s="18">
        <v>4</v>
      </c>
      <c r="K35" s="28"/>
      <c r="L35" s="29"/>
      <c r="M35" s="29"/>
      <c r="N35" s="29"/>
      <c r="O35" s="30"/>
      <c r="P35" s="34"/>
      <c r="Q35" s="35"/>
      <c r="R35" s="35"/>
      <c r="S35" s="35"/>
      <c r="T35" s="36"/>
      <c r="U35" s="28"/>
      <c r="V35" s="29"/>
      <c r="W35" s="29"/>
      <c r="X35" s="29"/>
      <c r="Y35" s="30"/>
      <c r="Z35" s="5"/>
    </row>
    <row r="36" spans="1:26" ht="12.75">
      <c r="A36" s="60">
        <v>21</v>
      </c>
      <c r="B36" s="153" t="s">
        <v>103</v>
      </c>
      <c r="C36" s="159" t="s">
        <v>104</v>
      </c>
      <c r="D36" s="155">
        <f t="shared" si="0"/>
        <v>4</v>
      </c>
      <c r="E36" s="152">
        <f t="shared" si="1"/>
        <v>4</v>
      </c>
      <c r="F36" s="16"/>
      <c r="G36" s="17"/>
      <c r="H36" s="17"/>
      <c r="I36" s="17"/>
      <c r="J36" s="18"/>
      <c r="K36" s="28">
        <v>2</v>
      </c>
      <c r="L36" s="29">
        <v>2</v>
      </c>
      <c r="M36" s="29">
        <v>0</v>
      </c>
      <c r="N36" s="29" t="s">
        <v>26</v>
      </c>
      <c r="O36" s="30">
        <v>4</v>
      </c>
      <c r="P36" s="34"/>
      <c r="Q36" s="35"/>
      <c r="R36" s="35"/>
      <c r="S36" s="35"/>
      <c r="T36" s="36"/>
      <c r="U36" s="28"/>
      <c r="V36" s="29"/>
      <c r="W36" s="29"/>
      <c r="X36" s="29"/>
      <c r="Y36" s="30"/>
      <c r="Z36" s="5" t="s">
        <v>115</v>
      </c>
    </row>
    <row r="37" spans="1:26" ht="12.75">
      <c r="A37" s="60">
        <v>22</v>
      </c>
      <c r="B37" s="153" t="s">
        <v>105</v>
      </c>
      <c r="C37" s="159" t="s">
        <v>106</v>
      </c>
      <c r="D37" s="155">
        <f t="shared" si="0"/>
        <v>5</v>
      </c>
      <c r="E37" s="152">
        <f t="shared" si="1"/>
        <v>6</v>
      </c>
      <c r="F37" s="16">
        <v>3</v>
      </c>
      <c r="G37" s="17">
        <v>2</v>
      </c>
      <c r="H37" s="17">
        <v>0</v>
      </c>
      <c r="I37" s="17" t="s">
        <v>26</v>
      </c>
      <c r="J37" s="18">
        <v>6</v>
      </c>
      <c r="K37" s="28"/>
      <c r="L37" s="29"/>
      <c r="M37" s="29"/>
      <c r="N37" s="29"/>
      <c r="O37" s="30"/>
      <c r="P37" s="34"/>
      <c r="Q37" s="35"/>
      <c r="R37" s="35"/>
      <c r="S37" s="35"/>
      <c r="T37" s="36"/>
      <c r="U37" s="28"/>
      <c r="V37" s="29"/>
      <c r="W37" s="29"/>
      <c r="X37" s="29"/>
      <c r="Y37" s="30"/>
      <c r="Z37" s="5"/>
    </row>
    <row r="38" spans="1:26" ht="12.75">
      <c r="A38" s="60">
        <v>23</v>
      </c>
      <c r="B38" s="153" t="s">
        <v>3</v>
      </c>
      <c r="C38" s="159" t="s">
        <v>4</v>
      </c>
      <c r="D38" s="155">
        <f t="shared" si="0"/>
        <v>2</v>
      </c>
      <c r="E38" s="152">
        <f t="shared" si="1"/>
        <v>2</v>
      </c>
      <c r="F38" s="16">
        <v>2</v>
      </c>
      <c r="G38" s="17">
        <v>0</v>
      </c>
      <c r="H38" s="17">
        <v>0</v>
      </c>
      <c r="I38" s="17" t="s">
        <v>26</v>
      </c>
      <c r="J38" s="18">
        <v>2</v>
      </c>
      <c r="K38" s="28"/>
      <c r="L38" s="29"/>
      <c r="M38" s="29"/>
      <c r="N38" s="29"/>
      <c r="O38" s="30"/>
      <c r="P38" s="34"/>
      <c r="Q38" s="35"/>
      <c r="R38" s="35"/>
      <c r="S38" s="35"/>
      <c r="T38" s="36"/>
      <c r="U38" s="28"/>
      <c r="V38" s="29"/>
      <c r="W38" s="29"/>
      <c r="X38" s="29"/>
      <c r="Y38" s="30"/>
      <c r="Z38" s="5"/>
    </row>
    <row r="39" spans="1:26" ht="12.75">
      <c r="A39" s="60">
        <v>24</v>
      </c>
      <c r="B39" s="153" t="s">
        <v>5</v>
      </c>
      <c r="C39" s="159" t="s">
        <v>6</v>
      </c>
      <c r="D39" s="155">
        <f t="shared" si="0"/>
        <v>3</v>
      </c>
      <c r="E39" s="152">
        <f t="shared" si="1"/>
        <v>3</v>
      </c>
      <c r="F39" s="16"/>
      <c r="G39" s="17"/>
      <c r="H39" s="17"/>
      <c r="I39" s="17"/>
      <c r="J39" s="18"/>
      <c r="K39" s="28">
        <v>3</v>
      </c>
      <c r="L39" s="29">
        <v>0</v>
      </c>
      <c r="M39" s="29">
        <v>0</v>
      </c>
      <c r="N39" s="29" t="s">
        <v>26</v>
      </c>
      <c r="O39" s="30">
        <v>3</v>
      </c>
      <c r="P39" s="34"/>
      <c r="Q39" s="35"/>
      <c r="R39" s="35"/>
      <c r="S39" s="35"/>
      <c r="T39" s="36"/>
      <c r="U39" s="28"/>
      <c r="V39" s="29"/>
      <c r="W39" s="29"/>
      <c r="X39" s="29"/>
      <c r="Y39" s="30"/>
      <c r="Z39" s="5"/>
    </row>
    <row r="40" spans="1:26" ht="12.75">
      <c r="A40" s="60">
        <v>26</v>
      </c>
      <c r="B40" s="153" t="s">
        <v>107</v>
      </c>
      <c r="C40" s="159" t="s">
        <v>108</v>
      </c>
      <c r="D40" s="155">
        <f t="shared" si="0"/>
        <v>2</v>
      </c>
      <c r="E40" s="152">
        <f t="shared" si="1"/>
        <v>2</v>
      </c>
      <c r="F40" s="16"/>
      <c r="G40" s="17"/>
      <c r="H40" s="17"/>
      <c r="I40" s="17"/>
      <c r="J40" s="18"/>
      <c r="K40" s="28">
        <v>2</v>
      </c>
      <c r="L40" s="29">
        <v>0</v>
      </c>
      <c r="M40" s="29">
        <v>0</v>
      </c>
      <c r="N40" s="29" t="s">
        <v>71</v>
      </c>
      <c r="O40" s="30">
        <v>2</v>
      </c>
      <c r="P40" s="34"/>
      <c r="Q40" s="35"/>
      <c r="R40" s="35"/>
      <c r="S40" s="35"/>
      <c r="T40" s="36"/>
      <c r="U40" s="28"/>
      <c r="V40" s="29"/>
      <c r="W40" s="29"/>
      <c r="X40" s="29"/>
      <c r="Y40" s="30"/>
      <c r="Z40" s="5"/>
    </row>
    <row r="41" spans="1:26" ht="12.75">
      <c r="A41" s="60">
        <v>27</v>
      </c>
      <c r="B41" s="153" t="s">
        <v>7</v>
      </c>
      <c r="C41" s="159" t="s">
        <v>8</v>
      </c>
      <c r="D41" s="155">
        <f t="shared" si="0"/>
        <v>4</v>
      </c>
      <c r="E41" s="152">
        <f t="shared" si="1"/>
        <v>4</v>
      </c>
      <c r="F41" s="16"/>
      <c r="G41" s="17"/>
      <c r="H41" s="17"/>
      <c r="I41" s="17"/>
      <c r="J41" s="18"/>
      <c r="K41" s="28">
        <v>4</v>
      </c>
      <c r="L41" s="29">
        <v>0</v>
      </c>
      <c r="M41" s="29">
        <v>0</v>
      </c>
      <c r="N41" s="29" t="s">
        <v>26</v>
      </c>
      <c r="O41" s="30">
        <v>4</v>
      </c>
      <c r="P41" s="34"/>
      <c r="Q41" s="35"/>
      <c r="R41" s="35"/>
      <c r="S41" s="35"/>
      <c r="T41" s="36"/>
      <c r="U41" s="28"/>
      <c r="V41" s="29"/>
      <c r="W41" s="29"/>
      <c r="X41" s="29"/>
      <c r="Y41" s="30"/>
      <c r="Z41" s="5"/>
    </row>
    <row r="42" spans="1:26" ht="12.75">
      <c r="A42" s="60">
        <v>28</v>
      </c>
      <c r="B42" s="153" t="s">
        <v>9</v>
      </c>
      <c r="C42" s="159" t="s">
        <v>10</v>
      </c>
      <c r="D42" s="155">
        <f t="shared" si="0"/>
        <v>4</v>
      </c>
      <c r="E42" s="152">
        <f t="shared" si="1"/>
        <v>4</v>
      </c>
      <c r="F42" s="16"/>
      <c r="G42" s="17"/>
      <c r="H42" s="17"/>
      <c r="I42" s="17"/>
      <c r="J42" s="18"/>
      <c r="K42" s="28"/>
      <c r="L42" s="29"/>
      <c r="M42" s="29"/>
      <c r="N42" s="29"/>
      <c r="O42" s="30"/>
      <c r="P42" s="34">
        <v>4</v>
      </c>
      <c r="Q42" s="35">
        <v>0</v>
      </c>
      <c r="R42" s="35">
        <v>0</v>
      </c>
      <c r="S42" s="35" t="s">
        <v>26</v>
      </c>
      <c r="T42" s="36">
        <v>4</v>
      </c>
      <c r="U42" s="28"/>
      <c r="V42" s="29"/>
      <c r="W42" s="29"/>
      <c r="X42" s="29"/>
      <c r="Y42" s="30"/>
      <c r="Z42" s="5" t="s">
        <v>116</v>
      </c>
    </row>
    <row r="43" spans="1:26" ht="12.75">
      <c r="A43" s="60">
        <v>29</v>
      </c>
      <c r="B43" s="153" t="s">
        <v>109</v>
      </c>
      <c r="C43" s="159" t="s">
        <v>11</v>
      </c>
      <c r="D43" s="155">
        <f t="shared" si="0"/>
        <v>2</v>
      </c>
      <c r="E43" s="152">
        <f t="shared" si="1"/>
        <v>2</v>
      </c>
      <c r="F43" s="16"/>
      <c r="G43" s="17"/>
      <c r="H43" s="17"/>
      <c r="I43" s="17"/>
      <c r="J43" s="18"/>
      <c r="K43" s="28"/>
      <c r="L43" s="29"/>
      <c r="M43" s="29"/>
      <c r="N43" s="29"/>
      <c r="O43" s="30"/>
      <c r="P43" s="34">
        <v>1</v>
      </c>
      <c r="Q43" s="35">
        <v>0</v>
      </c>
      <c r="R43" s="35">
        <v>1</v>
      </c>
      <c r="S43" s="35" t="s">
        <v>71</v>
      </c>
      <c r="T43" s="36">
        <v>2</v>
      </c>
      <c r="U43" s="28"/>
      <c r="V43" s="29"/>
      <c r="W43" s="29"/>
      <c r="X43" s="29"/>
      <c r="Y43" s="30"/>
      <c r="Z43" s="5"/>
    </row>
    <row r="44" spans="1:26" ht="12.75">
      <c r="A44" s="60">
        <v>30</v>
      </c>
      <c r="B44" s="153" t="s">
        <v>110</v>
      </c>
      <c r="C44" s="159" t="s">
        <v>50</v>
      </c>
      <c r="D44" s="155">
        <f t="shared" si="0"/>
        <v>3</v>
      </c>
      <c r="E44" s="152">
        <f t="shared" si="1"/>
        <v>3</v>
      </c>
      <c r="F44" s="16">
        <v>1</v>
      </c>
      <c r="G44" s="17">
        <v>2</v>
      </c>
      <c r="H44" s="17">
        <v>0</v>
      </c>
      <c r="I44" s="17" t="s">
        <v>71</v>
      </c>
      <c r="J44" s="18">
        <v>3</v>
      </c>
      <c r="K44" s="28"/>
      <c r="L44" s="29"/>
      <c r="M44" s="29"/>
      <c r="N44" s="29"/>
      <c r="O44" s="30"/>
      <c r="P44" s="34"/>
      <c r="Q44" s="35"/>
      <c r="R44" s="35"/>
      <c r="S44" s="35"/>
      <c r="T44" s="36"/>
      <c r="U44" s="28"/>
      <c r="V44" s="29"/>
      <c r="W44" s="29"/>
      <c r="X44" s="29"/>
      <c r="Y44" s="30"/>
      <c r="Z44" s="5"/>
    </row>
    <row r="45" spans="1:26" ht="12.75">
      <c r="A45" s="60">
        <v>31</v>
      </c>
      <c r="B45" s="153" t="s">
        <v>111</v>
      </c>
      <c r="C45" s="159" t="s">
        <v>51</v>
      </c>
      <c r="D45" s="155">
        <f t="shared" si="0"/>
        <v>3</v>
      </c>
      <c r="E45" s="152">
        <f t="shared" si="1"/>
        <v>3</v>
      </c>
      <c r="F45" s="16"/>
      <c r="G45" s="17"/>
      <c r="H45" s="17"/>
      <c r="I45" s="17"/>
      <c r="J45" s="18"/>
      <c r="K45" s="28">
        <v>1</v>
      </c>
      <c r="L45" s="29">
        <v>2</v>
      </c>
      <c r="M45" s="29">
        <v>0</v>
      </c>
      <c r="N45" s="29" t="s">
        <v>71</v>
      </c>
      <c r="O45" s="30">
        <v>3</v>
      </c>
      <c r="P45" s="34"/>
      <c r="Q45" s="35"/>
      <c r="R45" s="35"/>
      <c r="S45" s="35"/>
      <c r="T45" s="36"/>
      <c r="U45" s="28"/>
      <c r="V45" s="29"/>
      <c r="W45" s="29"/>
      <c r="X45" s="29"/>
      <c r="Y45" s="30"/>
      <c r="Z45" s="5"/>
    </row>
    <row r="46" spans="1:26" ht="12.75">
      <c r="A46" s="60">
        <v>32</v>
      </c>
      <c r="B46" s="153" t="s">
        <v>112</v>
      </c>
      <c r="C46" s="159" t="s">
        <v>2</v>
      </c>
      <c r="D46" s="155">
        <f t="shared" si="0"/>
        <v>3</v>
      </c>
      <c r="E46" s="152">
        <f t="shared" si="1"/>
        <v>3</v>
      </c>
      <c r="F46" s="16"/>
      <c r="G46" s="17"/>
      <c r="H46" s="17"/>
      <c r="I46" s="17"/>
      <c r="J46" s="18"/>
      <c r="K46" s="28"/>
      <c r="L46" s="29"/>
      <c r="M46" s="29"/>
      <c r="N46" s="29"/>
      <c r="O46" s="30"/>
      <c r="P46" s="34">
        <v>1</v>
      </c>
      <c r="Q46" s="35">
        <v>2</v>
      </c>
      <c r="R46" s="35">
        <v>0</v>
      </c>
      <c r="S46" s="35" t="s">
        <v>71</v>
      </c>
      <c r="T46" s="36">
        <v>3</v>
      </c>
      <c r="U46" s="28"/>
      <c r="V46" s="29"/>
      <c r="W46" s="29"/>
      <c r="X46" s="29"/>
      <c r="Y46" s="30"/>
      <c r="Z46" s="5"/>
    </row>
    <row r="47" spans="1:26" ht="12.75">
      <c r="A47" s="60">
        <v>33</v>
      </c>
      <c r="B47" s="153" t="s">
        <v>113</v>
      </c>
      <c r="C47" s="159" t="s">
        <v>52</v>
      </c>
      <c r="D47" s="155">
        <f t="shared" si="0"/>
        <v>4</v>
      </c>
      <c r="E47" s="152">
        <f t="shared" si="1"/>
        <v>3</v>
      </c>
      <c r="F47" s="16"/>
      <c r="G47" s="17"/>
      <c r="H47" s="17"/>
      <c r="I47" s="17"/>
      <c r="J47" s="18"/>
      <c r="K47" s="28"/>
      <c r="L47" s="29"/>
      <c r="M47" s="29"/>
      <c r="N47" s="29"/>
      <c r="O47" s="30"/>
      <c r="P47" s="34">
        <v>0</v>
      </c>
      <c r="Q47" s="35">
        <v>0</v>
      </c>
      <c r="R47" s="35">
        <v>4</v>
      </c>
      <c r="S47" s="35" t="s">
        <v>71</v>
      </c>
      <c r="T47" s="36">
        <v>3</v>
      </c>
      <c r="U47" s="28"/>
      <c r="V47" s="29"/>
      <c r="W47" s="29"/>
      <c r="X47" s="29"/>
      <c r="Y47" s="30"/>
      <c r="Z47" s="5" t="s">
        <v>117</v>
      </c>
    </row>
    <row r="48" spans="1:26" ht="13.5" thickBot="1">
      <c r="A48" s="60">
        <v>34</v>
      </c>
      <c r="B48" s="153" t="s">
        <v>114</v>
      </c>
      <c r="C48" s="160" t="s">
        <v>53</v>
      </c>
      <c r="D48" s="155">
        <f t="shared" si="0"/>
        <v>0</v>
      </c>
      <c r="E48" s="152">
        <f t="shared" si="1"/>
        <v>3</v>
      </c>
      <c r="F48" s="16"/>
      <c r="G48" s="17"/>
      <c r="H48" s="17"/>
      <c r="I48" s="17"/>
      <c r="J48" s="18"/>
      <c r="K48" s="28"/>
      <c r="L48" s="29"/>
      <c r="M48" s="29"/>
      <c r="N48" s="29"/>
      <c r="O48" s="30"/>
      <c r="P48" s="34">
        <v>0</v>
      </c>
      <c r="Q48" s="35">
        <v>0</v>
      </c>
      <c r="R48" s="35">
        <v>0</v>
      </c>
      <c r="S48" s="35" t="s">
        <v>54</v>
      </c>
      <c r="T48" s="36">
        <v>3</v>
      </c>
      <c r="U48" s="28"/>
      <c r="V48" s="29"/>
      <c r="W48" s="29"/>
      <c r="X48" s="29"/>
      <c r="Y48" s="30"/>
      <c r="Z48" s="5" t="s">
        <v>134</v>
      </c>
    </row>
    <row r="49" spans="1:26" ht="14.25" thickBot="1" thickTop="1">
      <c r="A49" s="8"/>
      <c r="B49" s="133"/>
      <c r="C49" s="134" t="s">
        <v>128</v>
      </c>
      <c r="D49" s="143"/>
      <c r="E49" s="143"/>
      <c r="F49" s="144"/>
      <c r="G49" s="145"/>
      <c r="H49" s="145"/>
      <c r="I49" s="145"/>
      <c r="J49" s="146" t="s">
        <v>132</v>
      </c>
      <c r="K49" s="74"/>
      <c r="L49" s="38"/>
      <c r="M49" s="38"/>
      <c r="N49" s="38"/>
      <c r="O49" s="39"/>
      <c r="P49" s="40"/>
      <c r="Q49" s="41"/>
      <c r="R49" s="41"/>
      <c r="S49" s="41"/>
      <c r="T49" s="42"/>
      <c r="U49" s="37"/>
      <c r="V49" s="38"/>
      <c r="W49" s="38"/>
      <c r="X49" s="38"/>
      <c r="Y49" s="39"/>
      <c r="Z49" s="53"/>
    </row>
    <row r="50" spans="1:26" ht="14.25" thickBot="1" thickTop="1">
      <c r="A50" s="8"/>
      <c r="B50" s="135"/>
      <c r="C50" s="136" t="s">
        <v>133</v>
      </c>
      <c r="D50" s="100"/>
      <c r="E50" s="101"/>
      <c r="F50" s="72"/>
      <c r="G50" s="56"/>
      <c r="H50" s="56"/>
      <c r="I50" s="56"/>
      <c r="J50" s="57"/>
      <c r="K50" s="37"/>
      <c r="L50" s="38"/>
      <c r="M50" s="38"/>
      <c r="N50" s="38"/>
      <c r="O50" s="39"/>
      <c r="P50" s="40"/>
      <c r="Q50" s="41"/>
      <c r="R50" s="41"/>
      <c r="S50" s="41"/>
      <c r="T50" s="42"/>
      <c r="U50" s="37"/>
      <c r="V50" s="38"/>
      <c r="W50" s="38"/>
      <c r="X50" s="38"/>
      <c r="Y50" s="39"/>
      <c r="Z50" s="53"/>
    </row>
    <row r="51" spans="1:26" ht="12.75">
      <c r="A51" s="8">
        <v>35</v>
      </c>
      <c r="B51" s="137" t="s">
        <v>130</v>
      </c>
      <c r="C51" s="138" t="s">
        <v>55</v>
      </c>
      <c r="D51" s="102">
        <f t="shared" si="0"/>
        <v>3</v>
      </c>
      <c r="E51" s="152">
        <f t="shared" si="1"/>
        <v>2</v>
      </c>
      <c r="F51" s="16"/>
      <c r="G51" s="17"/>
      <c r="H51" s="17"/>
      <c r="I51" s="17"/>
      <c r="J51" s="18"/>
      <c r="K51" s="37">
        <v>1</v>
      </c>
      <c r="L51" s="38">
        <v>2</v>
      </c>
      <c r="M51" s="38">
        <v>0</v>
      </c>
      <c r="N51" s="38" t="s">
        <v>71</v>
      </c>
      <c r="O51" s="39">
        <v>2</v>
      </c>
      <c r="P51" s="40"/>
      <c r="Q51" s="41"/>
      <c r="R51" s="41"/>
      <c r="S51" s="41"/>
      <c r="T51" s="42"/>
      <c r="U51" s="37"/>
      <c r="V51" s="38"/>
      <c r="W51" s="38"/>
      <c r="X51" s="38"/>
      <c r="Y51" s="39"/>
      <c r="Z51" s="53"/>
    </row>
    <row r="52" spans="1:26" ht="12.75">
      <c r="A52" s="8">
        <v>36</v>
      </c>
      <c r="B52" s="137" t="s">
        <v>131</v>
      </c>
      <c r="C52" s="139" t="s">
        <v>56</v>
      </c>
      <c r="D52" s="102">
        <f t="shared" si="0"/>
        <v>3</v>
      </c>
      <c r="E52" s="152">
        <f t="shared" si="1"/>
        <v>2</v>
      </c>
      <c r="F52" s="16"/>
      <c r="G52" s="17"/>
      <c r="H52" s="17"/>
      <c r="I52" s="17"/>
      <c r="J52" s="18"/>
      <c r="K52" s="28"/>
      <c r="L52" s="29"/>
      <c r="M52" s="29"/>
      <c r="N52" s="29"/>
      <c r="O52" s="30"/>
      <c r="P52" s="34">
        <v>1</v>
      </c>
      <c r="Q52" s="35">
        <v>2</v>
      </c>
      <c r="R52" s="35">
        <v>0</v>
      </c>
      <c r="S52" s="35" t="s">
        <v>71</v>
      </c>
      <c r="T52" s="36">
        <v>2</v>
      </c>
      <c r="U52" s="37"/>
      <c r="V52" s="38"/>
      <c r="W52" s="38"/>
      <c r="X52" s="38"/>
      <c r="Y52" s="39"/>
      <c r="Z52" s="53"/>
    </row>
    <row r="53" spans="1:26" ht="12.75">
      <c r="A53" s="8"/>
      <c r="B53" s="140" t="s">
        <v>118</v>
      </c>
      <c r="C53" s="139" t="s">
        <v>65</v>
      </c>
      <c r="D53" s="102"/>
      <c r="E53" s="152"/>
      <c r="F53" s="37"/>
      <c r="G53" s="38"/>
      <c r="H53" s="38"/>
      <c r="I53" s="38"/>
      <c r="J53" s="39"/>
      <c r="K53" s="37"/>
      <c r="L53" s="38"/>
      <c r="M53" s="38"/>
      <c r="N53" s="38"/>
      <c r="O53" s="39"/>
      <c r="P53" s="37"/>
      <c r="Q53" s="38"/>
      <c r="R53" s="38"/>
      <c r="S53" s="38"/>
      <c r="T53" s="39"/>
      <c r="U53" s="37"/>
      <c r="V53" s="38"/>
      <c r="W53" s="38"/>
      <c r="X53" s="38"/>
      <c r="Y53" s="39"/>
      <c r="Z53" s="53"/>
    </row>
    <row r="54" spans="1:26" ht="12.75">
      <c r="A54" s="8"/>
      <c r="B54" s="140" t="s">
        <v>119</v>
      </c>
      <c r="C54" s="139" t="s">
        <v>66</v>
      </c>
      <c r="D54" s="102"/>
      <c r="E54" s="152"/>
      <c r="F54" s="37"/>
      <c r="G54" s="38"/>
      <c r="H54" s="38"/>
      <c r="I54" s="38"/>
      <c r="J54" s="39"/>
      <c r="K54" s="37"/>
      <c r="L54" s="38"/>
      <c r="M54" s="38"/>
      <c r="N54" s="38"/>
      <c r="O54" s="39"/>
      <c r="P54" s="37"/>
      <c r="Q54" s="38"/>
      <c r="R54" s="38"/>
      <c r="S54" s="38"/>
      <c r="T54" s="39"/>
      <c r="U54" s="37"/>
      <c r="V54" s="38"/>
      <c r="W54" s="38"/>
      <c r="X54" s="38"/>
      <c r="Y54" s="39"/>
      <c r="Z54" s="53"/>
    </row>
    <row r="55" spans="1:26" ht="12.75">
      <c r="A55" s="8"/>
      <c r="B55" s="140" t="s">
        <v>120</v>
      </c>
      <c r="C55" s="139" t="s">
        <v>67</v>
      </c>
      <c r="D55" s="102"/>
      <c r="E55" s="152"/>
      <c r="F55" s="37"/>
      <c r="G55" s="38"/>
      <c r="H55" s="38"/>
      <c r="I55" s="38"/>
      <c r="J55" s="39"/>
      <c r="K55" s="37"/>
      <c r="L55" s="38"/>
      <c r="M55" s="38"/>
      <c r="N55" s="38"/>
      <c r="O55" s="39"/>
      <c r="P55" s="37"/>
      <c r="Q55" s="38"/>
      <c r="R55" s="38"/>
      <c r="S55" s="38"/>
      <c r="T55" s="39"/>
      <c r="U55" s="37"/>
      <c r="V55" s="38"/>
      <c r="W55" s="38"/>
      <c r="X55" s="38"/>
      <c r="Y55" s="39"/>
      <c r="Z55" s="53"/>
    </row>
    <row r="56" spans="1:26" ht="13.5" thickBot="1">
      <c r="A56" s="8"/>
      <c r="B56" s="141" t="s">
        <v>121</v>
      </c>
      <c r="C56" s="142" t="s">
        <v>122</v>
      </c>
      <c r="D56" s="102"/>
      <c r="E56" s="152"/>
      <c r="F56" s="103"/>
      <c r="G56" s="95"/>
      <c r="H56" s="95"/>
      <c r="I56" s="95"/>
      <c r="J56" s="96"/>
      <c r="K56" s="97"/>
      <c r="L56" s="95"/>
      <c r="M56" s="95"/>
      <c r="N56" s="95"/>
      <c r="O56" s="96"/>
      <c r="P56" s="43"/>
      <c r="Q56" s="44"/>
      <c r="R56" s="44"/>
      <c r="S56" s="44"/>
      <c r="T56" s="45"/>
      <c r="U56" s="46"/>
      <c r="V56" s="47"/>
      <c r="W56" s="47"/>
      <c r="X56" s="47"/>
      <c r="Y56" s="48"/>
      <c r="Z56" s="49"/>
    </row>
    <row r="57" spans="1:26" ht="14.25" thickBot="1" thickTop="1">
      <c r="A57" s="83" t="s">
        <v>57</v>
      </c>
      <c r="B57" s="82"/>
      <c r="C57" s="81"/>
      <c r="D57" s="51"/>
      <c r="E57" s="51"/>
      <c r="F57" s="20"/>
      <c r="G57" s="21"/>
      <c r="H57" s="21"/>
      <c r="I57" s="21"/>
      <c r="J57" s="22"/>
      <c r="K57" s="20"/>
      <c r="L57" s="21"/>
      <c r="M57" s="21"/>
      <c r="N57" s="21"/>
      <c r="O57" s="22"/>
      <c r="P57" s="20"/>
      <c r="Q57" s="21"/>
      <c r="R57" s="21"/>
      <c r="S57" s="21"/>
      <c r="T57" s="22"/>
      <c r="U57" s="20"/>
      <c r="V57" s="21"/>
      <c r="W57" s="21"/>
      <c r="X57" s="21"/>
      <c r="Y57" s="22"/>
      <c r="Z57" s="4"/>
    </row>
    <row r="58" spans="1:26" ht="13.5" thickBot="1">
      <c r="A58" s="60">
        <v>37</v>
      </c>
      <c r="B58" s="55" t="s">
        <v>123</v>
      </c>
      <c r="C58" s="161" t="s">
        <v>57</v>
      </c>
      <c r="D58" s="155">
        <f>SUM(F58:H58)+SUM(K58:M58)+SUM(P58:R58)+SUM(U58:W58)</f>
        <v>12</v>
      </c>
      <c r="E58" s="152">
        <f t="shared" si="1"/>
        <v>30</v>
      </c>
      <c r="F58" s="16"/>
      <c r="G58" s="17"/>
      <c r="H58" s="17"/>
      <c r="I58" s="17"/>
      <c r="J58" s="18"/>
      <c r="K58" s="28"/>
      <c r="L58" s="29"/>
      <c r="M58" s="29"/>
      <c r="N58" s="29"/>
      <c r="O58" s="30"/>
      <c r="P58" s="34"/>
      <c r="Q58" s="35"/>
      <c r="R58" s="35"/>
      <c r="S58" s="35"/>
      <c r="T58" s="36"/>
      <c r="U58" s="28">
        <v>0</v>
      </c>
      <c r="V58" s="29">
        <v>3</v>
      </c>
      <c r="W58" s="29">
        <v>9</v>
      </c>
      <c r="X58" s="29" t="s">
        <v>71</v>
      </c>
      <c r="Y58" s="30">
        <v>30</v>
      </c>
      <c r="Z58" s="5" t="s">
        <v>124</v>
      </c>
    </row>
    <row r="59" spans="1:26" ht="12.75">
      <c r="A59" s="112" t="s">
        <v>58</v>
      </c>
      <c r="B59" s="113"/>
      <c r="C59" s="114"/>
      <c r="D59" s="115">
        <f>SUM(D19:D58)</f>
        <v>95</v>
      </c>
      <c r="E59" s="115"/>
      <c r="F59" s="162">
        <f>SUM(F19:F58)</f>
        <v>14</v>
      </c>
      <c r="G59" s="163">
        <f>SUM(G19:G58)</f>
        <v>10</v>
      </c>
      <c r="H59" s="163">
        <f>SUM(H19:H58)</f>
        <v>2</v>
      </c>
      <c r="I59" s="120"/>
      <c r="J59" s="164">
        <f>SUM(J19:J58)</f>
        <v>29</v>
      </c>
      <c r="K59" s="165">
        <f>SUM(K19:K58)</f>
        <v>17</v>
      </c>
      <c r="L59" s="163">
        <f>SUM(L19:L58)</f>
        <v>7</v>
      </c>
      <c r="M59" s="163">
        <f>SUM(M19:M58)</f>
        <v>6</v>
      </c>
      <c r="N59" s="120"/>
      <c r="O59" s="164">
        <f>SUM(O19:O58)</f>
        <v>30</v>
      </c>
      <c r="P59" s="165">
        <f>SUM(P19:P58)</f>
        <v>13</v>
      </c>
      <c r="Q59" s="163">
        <f>SUM(Q19:Q58)</f>
        <v>7</v>
      </c>
      <c r="R59" s="163">
        <f>SUM(R19:R58)</f>
        <v>7</v>
      </c>
      <c r="S59" s="122"/>
      <c r="T59" s="164">
        <f>SUM(T19:T58)</f>
        <v>31</v>
      </c>
      <c r="U59" s="165">
        <f>SUM(U19:U58)</f>
        <v>0</v>
      </c>
      <c r="V59" s="163">
        <f>SUM(V19:V58)</f>
        <v>3</v>
      </c>
      <c r="W59" s="163">
        <f>SUM(W19:W58)</f>
        <v>9</v>
      </c>
      <c r="X59" s="120"/>
      <c r="Y59" s="164">
        <f>SUM(Y19:Y58)</f>
        <v>30</v>
      </c>
      <c r="Z59" s="130"/>
    </row>
    <row r="60" spans="1:26" ht="12.75">
      <c r="A60" s="112" t="s">
        <v>59</v>
      </c>
      <c r="B60" s="113"/>
      <c r="C60" s="114"/>
      <c r="D60" s="115"/>
      <c r="E60" s="115"/>
      <c r="F60" s="123">
        <f>SUM(F59:H59)</f>
        <v>26</v>
      </c>
      <c r="G60" s="124"/>
      <c r="H60" s="124"/>
      <c r="I60" s="124"/>
      <c r="J60" s="125"/>
      <c r="K60" s="123">
        <f>SUM(K59:M59)</f>
        <v>30</v>
      </c>
      <c r="L60" s="126"/>
      <c r="M60" s="126"/>
      <c r="N60" s="126"/>
      <c r="O60" s="127"/>
      <c r="P60" s="123">
        <f>SUM(P59:R59)</f>
        <v>27</v>
      </c>
      <c r="Q60" s="128"/>
      <c r="R60" s="128"/>
      <c r="S60" s="128"/>
      <c r="T60" s="129"/>
      <c r="U60" s="123">
        <f>SUM(U59:W59)</f>
        <v>12</v>
      </c>
      <c r="V60" s="126"/>
      <c r="W60" s="126"/>
      <c r="X60" s="126"/>
      <c r="Y60" s="127"/>
      <c r="Z60" s="131"/>
    </row>
    <row r="61" spans="1:26" ht="12.75">
      <c r="A61" s="112" t="s">
        <v>60</v>
      </c>
      <c r="B61" s="113"/>
      <c r="C61" s="114"/>
      <c r="D61" s="115"/>
      <c r="E61" s="115">
        <v>120</v>
      </c>
      <c r="F61" s="116"/>
      <c r="G61" s="117"/>
      <c r="H61" s="117"/>
      <c r="I61" s="117"/>
      <c r="J61" s="118">
        <f>J59</f>
        <v>29</v>
      </c>
      <c r="K61" s="119"/>
      <c r="L61" s="120"/>
      <c r="M61" s="120"/>
      <c r="N61" s="120"/>
      <c r="O61" s="118">
        <f>O59</f>
        <v>30</v>
      </c>
      <c r="P61" s="121"/>
      <c r="Q61" s="122"/>
      <c r="R61" s="122"/>
      <c r="S61" s="122"/>
      <c r="T61" s="118">
        <f>T59</f>
        <v>31</v>
      </c>
      <c r="U61" s="119"/>
      <c r="V61" s="120"/>
      <c r="W61" s="120"/>
      <c r="X61" s="120"/>
      <c r="Y61" s="118">
        <f>Y59</f>
        <v>30</v>
      </c>
      <c r="Z61" s="131"/>
    </row>
    <row r="62" spans="1:26" ht="12.75">
      <c r="A62" s="104"/>
      <c r="B62" s="105"/>
      <c r="C62" s="73" t="s">
        <v>61</v>
      </c>
      <c r="D62" s="84"/>
      <c r="E62" s="84"/>
      <c r="F62" s="16"/>
      <c r="G62" s="17"/>
      <c r="H62" s="17"/>
      <c r="I62" s="17">
        <f>COUNTIF(I19:I58,"v")</f>
        <v>5</v>
      </c>
      <c r="J62" s="18"/>
      <c r="K62" s="28"/>
      <c r="L62" s="29"/>
      <c r="M62" s="29"/>
      <c r="N62" s="17">
        <f>COUNTIF(N19:N58,"v")</f>
        <v>5</v>
      </c>
      <c r="O62" s="30"/>
      <c r="P62" s="34"/>
      <c r="Q62" s="35"/>
      <c r="R62" s="35"/>
      <c r="S62" s="17">
        <f>COUNTIF(S19:S58,"v")</f>
        <v>2</v>
      </c>
      <c r="T62" s="36"/>
      <c r="U62" s="28"/>
      <c r="V62" s="29"/>
      <c r="W62" s="29"/>
      <c r="X62" s="17">
        <f>COUNTIF(X19:X58,"v")</f>
        <v>0</v>
      </c>
      <c r="Y62" s="30"/>
      <c r="Z62" s="131"/>
    </row>
    <row r="63" spans="1:26" ht="12.75">
      <c r="A63" s="9"/>
      <c r="B63" s="106"/>
      <c r="C63" s="73" t="s">
        <v>72</v>
      </c>
      <c r="D63" s="84"/>
      <c r="E63" s="84"/>
      <c r="F63" s="16"/>
      <c r="G63" s="17"/>
      <c r="H63" s="17"/>
      <c r="I63" s="17">
        <f>COUNTIF(I19:I58,"é")</f>
        <v>4</v>
      </c>
      <c r="J63" s="18"/>
      <c r="K63" s="28"/>
      <c r="L63" s="29"/>
      <c r="M63" s="29"/>
      <c r="N63" s="17">
        <f>COUNTIF(N19:N58,"é")</f>
        <v>6</v>
      </c>
      <c r="O63" s="30"/>
      <c r="P63" s="34"/>
      <c r="Q63" s="35"/>
      <c r="R63" s="35"/>
      <c r="S63" s="17">
        <f>COUNTIF(S19:S58,"é")</f>
        <v>7</v>
      </c>
      <c r="T63" s="36"/>
      <c r="U63" s="28"/>
      <c r="V63" s="29"/>
      <c r="W63" s="29"/>
      <c r="X63" s="17">
        <f>COUNTIF(X19:X58,"é")</f>
        <v>1</v>
      </c>
      <c r="Y63" s="30"/>
      <c r="Z63" s="131"/>
    </row>
    <row r="64" spans="1:26" ht="13.5" thickBot="1">
      <c r="A64" s="9"/>
      <c r="B64" s="106"/>
      <c r="C64" s="107" t="s">
        <v>62</v>
      </c>
      <c r="D64" s="108"/>
      <c r="E64" s="108"/>
      <c r="F64" s="97"/>
      <c r="G64" s="95"/>
      <c r="H64" s="95"/>
      <c r="I64" s="95">
        <f>COUNTIF(I19:I58,"s")</f>
        <v>0</v>
      </c>
      <c r="J64" s="96"/>
      <c r="K64" s="97"/>
      <c r="L64" s="95"/>
      <c r="M64" s="95"/>
      <c r="N64" s="95">
        <f>COUNTIF(N19:N58,"s")</f>
        <v>0</v>
      </c>
      <c r="O64" s="96"/>
      <c r="P64" s="109"/>
      <c r="Q64" s="110"/>
      <c r="R64" s="110"/>
      <c r="S64" s="95">
        <f>COUNTIF(S19:S58,"s")</f>
        <v>1</v>
      </c>
      <c r="T64" s="111"/>
      <c r="U64" s="97"/>
      <c r="V64" s="95"/>
      <c r="W64" s="95"/>
      <c r="X64" s="95">
        <f>COUNTIF(X19:X58,"s")</f>
        <v>0</v>
      </c>
      <c r="Y64" s="96"/>
      <c r="Z64" s="131"/>
    </row>
    <row r="65" spans="2:5" ht="12.75">
      <c r="B65" s="50"/>
      <c r="D65" s="86"/>
      <c r="E65" s="86"/>
    </row>
    <row r="66" spans="1:5" ht="12.75">
      <c r="A66" t="s">
        <v>125</v>
      </c>
      <c r="B66" s="150"/>
      <c r="D66" s="86"/>
      <c r="E66" s="86"/>
    </row>
    <row r="67" spans="2:5" ht="12.75">
      <c r="B67" s="150"/>
      <c r="D67" s="86"/>
      <c r="E67" s="86"/>
    </row>
    <row r="68" spans="1:5" ht="12.75">
      <c r="A68" t="s">
        <v>13</v>
      </c>
      <c r="B68" s="150"/>
      <c r="D68" s="86"/>
      <c r="E68" s="86"/>
    </row>
  </sheetData>
  <sheetProtection/>
  <mergeCells count="12">
    <mergeCell ref="A6:Z6"/>
    <mergeCell ref="A7:E7"/>
    <mergeCell ref="F7:Y7"/>
    <mergeCell ref="A8:A9"/>
    <mergeCell ref="B8:B9"/>
    <mergeCell ref="E8:E9"/>
    <mergeCell ref="F8:J8"/>
    <mergeCell ref="K8:O8"/>
    <mergeCell ref="P8:T8"/>
    <mergeCell ref="C8:C9"/>
    <mergeCell ref="D8:D9"/>
    <mergeCell ref="U8:Y8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BMF BGK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Palásti K. Béla</dc:creator>
  <cp:keywords/>
  <dc:description/>
  <cp:lastModifiedBy>Lantos Zoltán</cp:lastModifiedBy>
  <cp:lastPrinted>2010-04-01T22:29:50Z</cp:lastPrinted>
  <dcterms:created xsi:type="dcterms:W3CDTF">2007-10-29T15:12:22Z</dcterms:created>
  <dcterms:modified xsi:type="dcterms:W3CDTF">2014-07-03T10:15:51Z</dcterms:modified>
  <cp:category/>
  <cp:version/>
  <cp:contentType/>
  <cp:contentStatus/>
</cp:coreProperties>
</file>