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60" tabRatio="762" activeTab="0"/>
  </bookViews>
  <sheets>
    <sheet name="Polgári és biztonságvédelmi" sheetId="1" r:id="rId1"/>
  </sheets>
  <definedNames/>
  <calcPr fullCalcOnLoad="1"/>
</workbook>
</file>

<file path=xl/sharedStrings.xml><?xml version="1.0" encoding="utf-8"?>
<sst xmlns="http://schemas.openxmlformats.org/spreadsheetml/2006/main" count="190" uniqueCount="124">
  <si>
    <t>gy</t>
  </si>
  <si>
    <t>la</t>
  </si>
  <si>
    <t>kö</t>
  </si>
  <si>
    <t>Szakdolgozat</t>
  </si>
  <si>
    <t>1.</t>
  </si>
  <si>
    <t>2.</t>
  </si>
  <si>
    <t>3.</t>
  </si>
  <si>
    <t>4.</t>
  </si>
  <si>
    <t>5.</t>
  </si>
  <si>
    <t>6.</t>
  </si>
  <si>
    <t>7.</t>
  </si>
  <si>
    <t>Kód</t>
  </si>
  <si>
    <t>Tantárgyak</t>
  </si>
  <si>
    <t>Előtanulmányok</t>
  </si>
  <si>
    <t>ea</t>
  </si>
  <si>
    <t>kr</t>
  </si>
  <si>
    <t>v</t>
  </si>
  <si>
    <t>Összes kreditpont:</t>
  </si>
  <si>
    <t>Vizsga - összesen:</t>
  </si>
  <si>
    <t>Évközi jegy - összesen:</t>
  </si>
  <si>
    <t>Tanulásmódszertan</t>
  </si>
  <si>
    <t>é</t>
  </si>
  <si>
    <t>Szakképzés-pedagógia</t>
  </si>
  <si>
    <t>Belépési feltétel: a szakiránynak megfelelő BSc diploma</t>
  </si>
  <si>
    <t>II. Tanári felkészítés - pedagógiai és pszichológiai tárgyak</t>
  </si>
  <si>
    <t>III. Tanári felkészítés - szakmódszertani tárgyak</t>
  </si>
  <si>
    <t>IV. Egyéni, összefüggő iskolai gyakorlatok</t>
  </si>
  <si>
    <t>VI. Szakdolgozat</t>
  </si>
  <si>
    <t>Pszichológia</t>
  </si>
  <si>
    <t>Személyiségfejlesztés</t>
  </si>
  <si>
    <t>Neveléstan</t>
  </si>
  <si>
    <t>Didaktika és oktatásszervezés</t>
  </si>
  <si>
    <t>Oktatástechnológia és elektronikus tanulás</t>
  </si>
  <si>
    <t>Kutatásmódszertan és minőségbiztosítás</t>
  </si>
  <si>
    <t>Speciális nevelési területek és nemzetiségi pedagógia</t>
  </si>
  <si>
    <t>Összefüggő iskolai gyakorlat I.</t>
  </si>
  <si>
    <t>Pedagógiai szeminárium I.</t>
  </si>
  <si>
    <t>Portfólió</t>
  </si>
  <si>
    <t>Összefüggő iskolai gyakorlat II.</t>
  </si>
  <si>
    <t>Pedagógiai szeminárium II.</t>
  </si>
  <si>
    <t>Szakmódszertan I.</t>
  </si>
  <si>
    <t>Szakmódszertan II.</t>
  </si>
  <si>
    <t>Szakmódszertan III.</t>
  </si>
  <si>
    <t>Szakmódszertani iskolai gyakorlat</t>
  </si>
  <si>
    <t>Félévenkénti óraszám hetente - összesen:</t>
  </si>
  <si>
    <t>Összes tantervi óra hetente: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</si>
  <si>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</si>
  <si>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</si>
  <si>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</si>
  <si>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</si>
  <si>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</si>
  <si>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</si>
  <si>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</si>
  <si>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</si>
  <si>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</si>
  <si>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</si>
  <si>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</si>
  <si>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</si>
  <si>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</si>
  <si>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</si>
  <si>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</si>
  <si>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</si>
  <si>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Polgári és biztonságvédelmi szakmacsoportos ismeretek</t>
  </si>
  <si>
    <t>Heti óraszám, számonkérés módja, kreditpont</t>
  </si>
  <si>
    <t>Szabadon választható I.</t>
  </si>
  <si>
    <t>Szabadon választható II.</t>
  </si>
  <si>
    <t>24.</t>
  </si>
  <si>
    <t>Felzárkóztatás és tehetséggondozás</t>
  </si>
  <si>
    <t>Oktatás- és szakképzéstörténet</t>
  </si>
  <si>
    <t>Közösségi pedagógiai gyakorlat és tanári kommunikáció</t>
  </si>
  <si>
    <t>Felnőttek szakképzése és gazdaság</t>
  </si>
  <si>
    <t>Záróvizsga tárgykörök:</t>
  </si>
  <si>
    <t>A biztonságtechnika elektronikája</t>
  </si>
  <si>
    <t>Szakmódszertan I-III.</t>
  </si>
  <si>
    <t>I. Szakterületi tárgyak*</t>
  </si>
  <si>
    <t>V. Szabadon választható tárgyak</t>
  </si>
  <si>
    <t>* Szakiránynak megfelelő MSc végzettség esetén a szakterületi ismeretek teljesítettnek tekinthetők.</t>
  </si>
  <si>
    <t>Szabadon választható tárgyak:</t>
  </si>
  <si>
    <t>TMXPS12MNE</t>
  </si>
  <si>
    <t>TMXSF11MNE</t>
  </si>
  <si>
    <t>TMXNT12MNE</t>
  </si>
  <si>
    <t>TMXDI12MNE</t>
  </si>
  <si>
    <t>TMXPT11MNE</t>
  </si>
  <si>
    <t>TMXOE11MNE</t>
  </si>
  <si>
    <t>TMXKM12MNE</t>
  </si>
  <si>
    <t>TMXSG11MNE</t>
  </si>
  <si>
    <t>TMXSN11MNE</t>
  </si>
  <si>
    <t>TMXSM55MNE</t>
  </si>
  <si>
    <t>TMXSM44MNE</t>
  </si>
  <si>
    <t>TMXSP11MNE</t>
  </si>
  <si>
    <t>TMXSI11MNE</t>
  </si>
  <si>
    <t>TMXOG11MNE</t>
  </si>
  <si>
    <t>TMXPS11MNE</t>
  </si>
  <si>
    <t>TMXOG22MNE</t>
  </si>
  <si>
    <t>TMXPS22MNE</t>
  </si>
  <si>
    <t>TMXPF11MNE</t>
  </si>
  <si>
    <t>TMDSD11MNE</t>
  </si>
  <si>
    <t>TMVFP11MNE</t>
  </si>
  <si>
    <t>TMVTM11MNE</t>
  </si>
  <si>
    <t>TMVST12MNE</t>
  </si>
  <si>
    <t>TMXSM66MNE</t>
  </si>
  <si>
    <t>BBXBE12MNE</t>
  </si>
  <si>
    <t>Óbudai Egyetem</t>
  </si>
  <si>
    <t>Bánki Donát Gépész és Biztonságtechnikai Mérnöki Kar</t>
  </si>
  <si>
    <t>mintatanterv</t>
  </si>
  <si>
    <t>zárójeles tárgykódok kizárólag kreditátviteli kérelemhez !!!</t>
  </si>
  <si>
    <t>Ssz.</t>
  </si>
  <si>
    <t>BGK — TMPK</t>
  </si>
  <si>
    <t>tanári [4 félév [mérnöktanár [polgári és biztonságvédelem]]] mesterképzési (MEd) szak</t>
  </si>
  <si>
    <t>képzéskód, szakkód: BMNETP, BMNETP</t>
  </si>
  <si>
    <t>nappali munkarend</t>
  </si>
  <si>
    <t>Össz.</t>
  </si>
  <si>
    <t>Kredit</t>
  </si>
  <si>
    <t>pont</t>
  </si>
  <si>
    <t>heti  óra</t>
  </si>
  <si>
    <t>teljesítendő: 6 kredit</t>
  </si>
  <si>
    <t>„szabadon választható”</t>
  </si>
  <si>
    <t>mintatanterv-kód: BMNETPXXM0S17 (Σ120 krd)</t>
  </si>
  <si>
    <t>tárgycsoportkód: BMNETPXXM0S17SV</t>
  </si>
  <si>
    <t>TAVASZ</t>
  </si>
  <si>
    <t>TAVASZI</t>
  </si>
  <si>
    <t>(BTVSTP1MNE)</t>
  </si>
  <si>
    <t>(BTVSTP2MNE)</t>
  </si>
  <si>
    <t>TMXPB11MNE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</si>
</sst>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medium"/>
      <top style="thick">
        <color indexed="10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26" fillId="20" borderId="9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2" borderId="35" xfId="0" applyFont="1" applyFill="1" applyBorder="1" applyAlignment="1">
      <alignment horizontal="center" vertical="center"/>
    </xf>
    <xf numFmtId="0" fontId="5" fillId="22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22" borderId="44" xfId="0" applyFont="1" applyFill="1" applyBorder="1" applyAlignment="1">
      <alignment horizontal="center" vertical="center"/>
    </xf>
    <xf numFmtId="0" fontId="3" fillId="22" borderId="45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55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30" fillId="0" borderId="0" xfId="0" applyFont="1" applyAlignment="1">
      <alignment horizontal="right" vertical="center"/>
    </xf>
    <xf numFmtId="0" fontId="3" fillId="22" borderId="56" xfId="0" applyFont="1" applyFill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22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2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68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57" xfId="0" applyFont="1" applyBorder="1" applyAlignment="1">
      <alignment horizontal="centerContinuous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" fillId="0" borderId="1" xfId="15" applyFont="1" applyFill="1" applyBorder="1" applyAlignment="1">
      <alignment horizontal="left" vertical="center"/>
      <protection/>
    </xf>
    <xf numFmtId="0" fontId="34" fillId="0" borderId="81" xfId="0" applyFont="1" applyFill="1" applyBorder="1" applyAlignment="1">
      <alignment horizontal="center" vertical="center"/>
    </xf>
    <xf numFmtId="0" fontId="35" fillId="23" borderId="82" xfId="0" applyFont="1" applyFill="1" applyBorder="1" applyAlignment="1">
      <alignment vertical="center"/>
    </xf>
    <xf numFmtId="0" fontId="36" fillId="23" borderId="83" xfId="0" applyFont="1" applyFill="1" applyBorder="1" applyAlignment="1">
      <alignment horizontal="right" vertical="center"/>
    </xf>
    <xf numFmtId="0" fontId="36" fillId="23" borderId="84" xfId="0" applyNumberFormat="1" applyFont="1" applyFill="1" applyBorder="1" applyAlignment="1">
      <alignment horizontal="right" vertical="center"/>
    </xf>
    <xf numFmtId="0" fontId="34" fillId="23" borderId="84" xfId="0" applyFont="1" applyFill="1" applyBorder="1" applyAlignment="1">
      <alignment horizontal="center" vertical="center"/>
    </xf>
    <xf numFmtId="0" fontId="36" fillId="23" borderId="8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4" fillId="0" borderId="86" xfId="0" applyFont="1" applyFill="1" applyBorder="1" applyAlignment="1">
      <alignment horizontal="center" vertical="center"/>
    </xf>
    <xf numFmtId="0" fontId="36" fillId="23" borderId="87" xfId="0" applyFont="1" applyFill="1" applyBorder="1" applyAlignment="1">
      <alignment vertical="center"/>
    </xf>
    <xf numFmtId="0" fontId="36" fillId="23" borderId="71" xfId="0" applyFont="1" applyFill="1" applyBorder="1" applyAlignment="1">
      <alignment horizontal="right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7" fillId="23" borderId="92" xfId="0" applyFont="1" applyFill="1" applyBorder="1" applyAlignment="1">
      <alignment horizontal="left" vertical="center" shrinkToFit="1"/>
    </xf>
    <xf numFmtId="0" fontId="37" fillId="23" borderId="81" xfId="0" applyFont="1" applyFill="1" applyBorder="1" applyAlignment="1">
      <alignment vertical="center" wrapText="1"/>
    </xf>
    <xf numFmtId="0" fontId="34" fillId="0" borderId="93" xfId="0" applyFont="1" applyFill="1" applyBorder="1" applyAlignment="1">
      <alignment horizontal="center" vertical="center"/>
    </xf>
    <xf numFmtId="0" fontId="37" fillId="23" borderId="94" xfId="0" applyFont="1" applyFill="1" applyBorder="1" applyAlignment="1">
      <alignment horizontal="left" vertical="center" shrinkToFit="1"/>
    </xf>
    <xf numFmtId="0" fontId="37" fillId="23" borderId="95" xfId="0" applyFont="1" applyFill="1" applyBorder="1" applyAlignment="1">
      <alignment vertical="center" wrapText="1"/>
    </xf>
    <xf numFmtId="0" fontId="3" fillId="0" borderId="96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4" fillId="0" borderId="106" xfId="0" applyFont="1" applyFill="1" applyBorder="1" applyAlignment="1">
      <alignment horizontal="center" vertical="center"/>
    </xf>
    <xf numFmtId="0" fontId="34" fillId="0" borderId="107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vertical="center"/>
    </xf>
    <xf numFmtId="0" fontId="34" fillId="0" borderId="109" xfId="0" applyFont="1" applyFill="1" applyBorder="1" applyAlignment="1">
      <alignment vertical="center"/>
    </xf>
    <xf numFmtId="0" fontId="34" fillId="0" borderId="109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7" fillId="0" borderId="11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8" fillId="0" borderId="11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7" fillId="23" borderId="111" xfId="0" applyFont="1" applyFill="1" applyBorder="1" applyAlignment="1">
      <alignment horizontal="left" vertical="center" shrinkToFit="1"/>
    </xf>
    <xf numFmtId="0" fontId="37" fillId="23" borderId="112" xfId="0" applyFont="1" applyFill="1" applyBorder="1" applyAlignment="1">
      <alignment vertical="center" wrapText="1"/>
    </xf>
    <xf numFmtId="0" fontId="37" fillId="0" borderId="113" xfId="0" applyFont="1" applyFill="1" applyBorder="1" applyAlignment="1">
      <alignment horizontal="center" vertical="center"/>
    </xf>
    <xf numFmtId="0" fontId="37" fillId="0" borderId="91" xfId="0" applyFont="1" applyFill="1" applyBorder="1" applyAlignment="1">
      <alignment horizontal="center" vertical="center"/>
    </xf>
    <xf numFmtId="0" fontId="37" fillId="0" borderId="114" xfId="0" applyFont="1" applyFill="1" applyBorder="1" applyAlignment="1">
      <alignment horizontal="center" vertical="center"/>
    </xf>
    <xf numFmtId="0" fontId="38" fillId="0" borderId="113" xfId="0" applyFont="1" applyFill="1" applyBorder="1" applyAlignment="1">
      <alignment horizontal="center" vertical="center"/>
    </xf>
    <xf numFmtId="0" fontId="38" fillId="0" borderId="91" xfId="0" applyFont="1" applyFill="1" applyBorder="1" applyAlignment="1">
      <alignment horizontal="center" vertical="center"/>
    </xf>
    <xf numFmtId="0" fontId="38" fillId="0" borderId="114" xfId="0" applyFont="1" applyFill="1" applyBorder="1" applyAlignment="1">
      <alignment horizontal="center" vertical="center"/>
    </xf>
    <xf numFmtId="0" fontId="34" fillId="23" borderId="92" xfId="0" applyFont="1" applyFill="1" applyBorder="1" applyAlignment="1">
      <alignment horizontal="left" vertical="center" shrinkToFit="1"/>
    </xf>
    <xf numFmtId="0" fontId="34" fillId="23" borderId="86" xfId="0" applyFont="1" applyFill="1" applyBorder="1" applyAlignment="1">
      <alignment vertical="center" wrapText="1"/>
    </xf>
    <xf numFmtId="0" fontId="34" fillId="0" borderId="113" xfId="0" applyFont="1" applyFill="1" applyBorder="1" applyAlignment="1">
      <alignment horizontal="center" vertical="center"/>
    </xf>
    <xf numFmtId="0" fontId="34" fillId="0" borderId="91" xfId="0" applyFont="1" applyFill="1" applyBorder="1" applyAlignment="1">
      <alignment horizontal="center" vertical="center"/>
    </xf>
    <xf numFmtId="0" fontId="34" fillId="0" borderId="114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4" fillId="23" borderId="94" xfId="0" applyFont="1" applyFill="1" applyBorder="1" applyAlignment="1">
      <alignment horizontal="left" vertical="center" shrinkToFit="1"/>
    </xf>
    <xf numFmtId="0" fontId="34" fillId="23" borderId="95" xfId="0" applyFont="1" applyFill="1" applyBorder="1" applyAlignment="1">
      <alignment vertical="center" wrapText="1"/>
    </xf>
    <xf numFmtId="0" fontId="34" fillId="0" borderId="115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116" xfId="0" applyFont="1" applyFill="1" applyBorder="1" applyAlignment="1">
      <alignment horizontal="center" vertical="center"/>
    </xf>
    <xf numFmtId="0" fontId="34" fillId="0" borderId="117" xfId="0" applyFont="1" applyFill="1" applyBorder="1" applyAlignment="1">
      <alignment vertical="center"/>
    </xf>
    <xf numFmtId="0" fontId="34" fillId="0" borderId="89" xfId="0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5" fillId="22" borderId="35" xfId="0" applyFont="1" applyFill="1" applyBorder="1" applyAlignment="1">
      <alignment horizontal="left" vertical="center"/>
    </xf>
    <xf numFmtId="0" fontId="3" fillId="22" borderId="36" xfId="0" applyFont="1" applyFill="1" applyBorder="1" applyAlignment="1">
      <alignment vertical="center"/>
    </xf>
    <xf numFmtId="0" fontId="3" fillId="22" borderId="122" xfId="0" applyFont="1" applyFill="1" applyBorder="1" applyAlignment="1">
      <alignment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4" fillId="22" borderId="102" xfId="0" applyFont="1" applyFill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</cellXfs>
  <cellStyles count="15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_szakokt BSc könnyűip_levelező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 2" xfId="128"/>
    <cellStyle name="Jelölőszín 2 2" xfId="129"/>
    <cellStyle name="Jelölőszín 3 2" xfId="130"/>
    <cellStyle name="Jelölőszín 4 2" xfId="131"/>
    <cellStyle name="Jelölőszín 5 2" xfId="132"/>
    <cellStyle name="Jelölőszín 6 2" xfId="133"/>
    <cellStyle name="Jó" xfId="134"/>
    <cellStyle name="Jó 2" xfId="135"/>
    <cellStyle name="Jó_szakokt BSc könnyűip_levelező" xfId="136"/>
    <cellStyle name="Kimenet" xfId="137"/>
    <cellStyle name="Kimenet 2" xfId="138"/>
    <cellStyle name="Kimenet_szakokt BSc könnyűip_levelező" xfId="139"/>
    <cellStyle name="Magyarázó szöveg" xfId="140"/>
    <cellStyle name="Magyarázó szöveg 2" xfId="141"/>
    <cellStyle name="Magyarázó szöveg_szakokt BSc könnyűip_levelező" xfId="142"/>
    <cellStyle name="Followed Hyperlink" xfId="143"/>
    <cellStyle name="Normál 2" xfId="144"/>
    <cellStyle name="Normál 2 2" xfId="145"/>
    <cellStyle name="Normál 2_Bt nappali" xfId="146"/>
    <cellStyle name="Normál 3" xfId="147"/>
    <cellStyle name="Normál 3 2" xfId="148"/>
    <cellStyle name="Normál 3_biztonságtechnika nappali" xfId="149"/>
    <cellStyle name="Normál 4" xfId="150"/>
    <cellStyle name="Összesen" xfId="151"/>
    <cellStyle name="Összesen 2" xfId="152"/>
    <cellStyle name="Összesen_biztonságtechnika nappali" xfId="153"/>
    <cellStyle name="Currency" xfId="154"/>
    <cellStyle name="Currency [0]" xfId="155"/>
    <cellStyle name="Rossz" xfId="156"/>
    <cellStyle name="Rossz 2" xfId="157"/>
    <cellStyle name="Rossz_szakokt BSc könnyűip_levelező" xfId="158"/>
    <cellStyle name="Semleges" xfId="159"/>
    <cellStyle name="Semleges 2" xfId="160"/>
    <cellStyle name="Semleges_szakokt BSc könnyűip_levelező" xfId="161"/>
    <cellStyle name="Számítás" xfId="162"/>
    <cellStyle name="Számítás 2" xfId="163"/>
    <cellStyle name="Számítás_szakokt BSc könnyűip_levelező" xfId="164"/>
    <cellStyle name="Percent" xfId="165"/>
    <cellStyle name="Százalék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78" customWidth="1"/>
    <col min="2" max="2" width="17.7109375" style="78" bestFit="1" customWidth="1"/>
    <col min="3" max="3" width="50.7109375" style="78" customWidth="1"/>
    <col min="4" max="5" width="10.7109375" style="78" customWidth="1"/>
    <col min="6" max="6" width="5.57421875" style="78" bestFit="1" customWidth="1"/>
    <col min="7" max="7" width="5.140625" style="78" bestFit="1" customWidth="1"/>
    <col min="8" max="9" width="3.8515625" style="78" bestFit="1" customWidth="1"/>
    <col min="10" max="12" width="5.140625" style="78" bestFit="1" customWidth="1"/>
    <col min="13" max="13" width="4.28125" style="78" bestFit="1" customWidth="1"/>
    <col min="14" max="14" width="3.8515625" style="78" bestFit="1" customWidth="1"/>
    <col min="15" max="16" width="5.140625" style="78" bestFit="1" customWidth="1"/>
    <col min="17" max="18" width="4.7109375" style="78" bestFit="1" customWidth="1"/>
    <col min="19" max="19" width="3.8515625" style="78" bestFit="1" customWidth="1"/>
    <col min="20" max="20" width="4.7109375" style="78" bestFit="1" customWidth="1"/>
    <col min="21" max="23" width="5.140625" style="78" bestFit="1" customWidth="1"/>
    <col min="24" max="24" width="3.8515625" style="78" bestFit="1" customWidth="1"/>
    <col min="25" max="25" width="5.140625" style="78" bestFit="1" customWidth="1"/>
    <col min="26" max="28" width="5.140625" style="78" customWidth="1"/>
    <col min="29" max="29" width="19.421875" style="78" customWidth="1"/>
  </cols>
  <sheetData>
    <row r="1" spans="1:29" ht="15.75">
      <c r="A1" s="86" t="s">
        <v>102</v>
      </c>
      <c r="B1" s="87"/>
      <c r="C1" s="87"/>
      <c r="D1" s="87"/>
      <c r="E1" s="87"/>
      <c r="F1" s="87"/>
      <c r="H1" s="87"/>
      <c r="I1" s="87"/>
      <c r="J1" s="87"/>
      <c r="K1" s="88" t="s">
        <v>104</v>
      </c>
      <c r="L1" s="87"/>
      <c r="M1" s="89"/>
      <c r="N1" s="89"/>
      <c r="O1" s="89"/>
      <c r="P1" s="90"/>
      <c r="Q1" s="87"/>
      <c r="R1" s="87"/>
      <c r="S1" s="91"/>
      <c r="T1" s="92"/>
      <c r="U1" s="92"/>
      <c r="V1" s="92"/>
      <c r="W1" s="92"/>
      <c r="Y1" s="92"/>
      <c r="Z1" s="92"/>
      <c r="AA1" s="92"/>
      <c r="AB1" s="92"/>
      <c r="AC1" s="92"/>
    </row>
    <row r="2" spans="1:29" ht="15.75">
      <c r="A2" s="86" t="s">
        <v>103</v>
      </c>
      <c r="B2" s="87"/>
      <c r="C2" s="87"/>
      <c r="D2" s="87"/>
      <c r="E2" s="87"/>
      <c r="F2" s="87"/>
      <c r="H2" s="93"/>
      <c r="I2" s="87"/>
      <c r="J2" s="87"/>
      <c r="K2" s="88" t="s">
        <v>108</v>
      </c>
      <c r="L2" s="87"/>
      <c r="M2" s="87"/>
      <c r="N2" s="87"/>
      <c r="O2" s="87"/>
      <c r="P2" s="87"/>
      <c r="Q2" s="93"/>
      <c r="R2" s="87"/>
      <c r="S2" s="94"/>
      <c r="T2" s="87"/>
      <c r="U2" s="87"/>
      <c r="V2" s="87"/>
      <c r="W2" s="87"/>
      <c r="Y2" s="87"/>
      <c r="Z2" s="87"/>
      <c r="AA2" s="87"/>
      <c r="AB2" s="87"/>
      <c r="AC2" s="87"/>
    </row>
    <row r="3" spans="1:29" ht="15.75">
      <c r="A3" s="86" t="s">
        <v>107</v>
      </c>
      <c r="B3" s="87"/>
      <c r="C3" s="87"/>
      <c r="D3" s="87"/>
      <c r="E3" s="87"/>
      <c r="F3" s="87"/>
      <c r="H3" s="93"/>
      <c r="I3" s="87"/>
      <c r="J3" s="87"/>
      <c r="K3" s="95" t="s">
        <v>23</v>
      </c>
      <c r="L3" s="87"/>
      <c r="M3" s="87"/>
      <c r="N3" s="87"/>
      <c r="O3" s="87"/>
      <c r="P3" s="87"/>
      <c r="Q3" s="93"/>
      <c r="R3" s="87"/>
      <c r="S3" s="94"/>
      <c r="T3" s="87"/>
      <c r="U3" s="87"/>
      <c r="V3" s="87"/>
      <c r="W3" s="87"/>
      <c r="Y3" s="87"/>
      <c r="Z3" s="87"/>
      <c r="AA3" s="87"/>
      <c r="AB3" s="87"/>
      <c r="AC3" s="87"/>
    </row>
    <row r="4" spans="1:29" ht="15.75">
      <c r="A4" s="96"/>
      <c r="B4" s="87"/>
      <c r="C4" s="87"/>
      <c r="D4" s="87"/>
      <c r="E4" s="87"/>
      <c r="F4" s="87"/>
      <c r="H4" s="93"/>
      <c r="I4" s="87"/>
      <c r="J4" s="87"/>
      <c r="K4" s="95"/>
      <c r="L4" s="87"/>
      <c r="M4" s="87"/>
      <c r="N4" s="87"/>
      <c r="O4" s="87"/>
      <c r="P4" s="87"/>
      <c r="Q4" s="93"/>
      <c r="R4" s="87"/>
      <c r="S4" s="94"/>
      <c r="T4" s="87"/>
      <c r="U4" s="87"/>
      <c r="V4" s="87"/>
      <c r="W4" s="87"/>
      <c r="Y4" s="87"/>
      <c r="Z4" s="87"/>
      <c r="AA4" s="87"/>
      <c r="AB4" s="87"/>
      <c r="AC4" s="87"/>
    </row>
    <row r="5" spans="1:29" ht="12.75">
      <c r="A5" s="97" t="s">
        <v>105</v>
      </c>
      <c r="B5" s="98"/>
      <c r="C5" s="98"/>
      <c r="D5" s="98"/>
      <c r="E5" s="98"/>
      <c r="F5" s="98"/>
      <c r="H5" s="98"/>
      <c r="I5" s="98"/>
      <c r="J5" s="98"/>
      <c r="K5" s="99" t="s">
        <v>109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Y5" s="98"/>
      <c r="Z5" s="98"/>
      <c r="AA5" s="98"/>
      <c r="AB5" s="98"/>
      <c r="AC5" s="98"/>
    </row>
    <row r="6" spans="1:29" ht="13.5" thickBot="1">
      <c r="A6" s="100" t="s">
        <v>117</v>
      </c>
      <c r="B6" s="101"/>
      <c r="C6" s="101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102" t="s">
        <v>110</v>
      </c>
    </row>
    <row r="7" spans="1:29" ht="15">
      <c r="A7" s="138"/>
      <c r="B7" s="139"/>
      <c r="C7" s="140"/>
      <c r="D7" s="141" t="s">
        <v>111</v>
      </c>
      <c r="E7" s="142" t="s">
        <v>112</v>
      </c>
      <c r="F7" s="117" t="s">
        <v>63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122"/>
      <c r="AA7" s="123"/>
      <c r="AB7" s="123"/>
      <c r="AC7" s="150"/>
    </row>
    <row r="8" spans="1:29" ht="15">
      <c r="A8" s="143" t="s">
        <v>106</v>
      </c>
      <c r="B8" s="144" t="s">
        <v>11</v>
      </c>
      <c r="C8" s="144" t="s">
        <v>12</v>
      </c>
      <c r="D8" s="144" t="s">
        <v>114</v>
      </c>
      <c r="E8" s="145" t="s">
        <v>113</v>
      </c>
      <c r="F8" s="118" t="s">
        <v>4</v>
      </c>
      <c r="G8" s="124"/>
      <c r="H8" s="124"/>
      <c r="I8" s="124"/>
      <c r="J8" s="125"/>
      <c r="K8" s="119" t="s">
        <v>5</v>
      </c>
      <c r="L8" s="124"/>
      <c r="M8" s="124"/>
      <c r="N8" s="124"/>
      <c r="O8" s="126"/>
      <c r="P8" s="118" t="s">
        <v>6</v>
      </c>
      <c r="Q8" s="124"/>
      <c r="R8" s="124"/>
      <c r="S8" s="124"/>
      <c r="T8" s="125"/>
      <c r="U8" s="119" t="s">
        <v>7</v>
      </c>
      <c r="V8" s="124"/>
      <c r="W8" s="124"/>
      <c r="X8" s="124"/>
      <c r="Y8" s="127"/>
      <c r="Z8" s="128"/>
      <c r="AA8" s="129" t="s">
        <v>13</v>
      </c>
      <c r="AB8" s="129"/>
      <c r="AC8" s="145" t="s">
        <v>13</v>
      </c>
    </row>
    <row r="9" spans="1:29" ht="15.75" thickBot="1">
      <c r="A9" s="146"/>
      <c r="B9" s="147"/>
      <c r="C9" s="148"/>
      <c r="D9" s="147"/>
      <c r="E9" s="149"/>
      <c r="F9" s="130" t="s">
        <v>14</v>
      </c>
      <c r="G9" s="131" t="s">
        <v>0</v>
      </c>
      <c r="H9" s="131" t="s">
        <v>1</v>
      </c>
      <c r="I9" s="132" t="s">
        <v>2</v>
      </c>
      <c r="J9" s="133" t="s">
        <v>15</v>
      </c>
      <c r="K9" s="85" t="s">
        <v>14</v>
      </c>
      <c r="L9" s="131" t="s">
        <v>0</v>
      </c>
      <c r="M9" s="131" t="s">
        <v>1</v>
      </c>
      <c r="N9" s="132" t="s">
        <v>2</v>
      </c>
      <c r="O9" s="134" t="s">
        <v>15</v>
      </c>
      <c r="P9" s="130" t="s">
        <v>14</v>
      </c>
      <c r="Q9" s="131" t="s">
        <v>0</v>
      </c>
      <c r="R9" s="131" t="s">
        <v>1</v>
      </c>
      <c r="S9" s="132" t="s">
        <v>2</v>
      </c>
      <c r="T9" s="133" t="s">
        <v>15</v>
      </c>
      <c r="U9" s="85" t="s">
        <v>14</v>
      </c>
      <c r="V9" s="131" t="s">
        <v>0</v>
      </c>
      <c r="W9" s="131" t="s">
        <v>1</v>
      </c>
      <c r="X9" s="132" t="s">
        <v>2</v>
      </c>
      <c r="Y9" s="135" t="s">
        <v>15</v>
      </c>
      <c r="Z9" s="136"/>
      <c r="AA9" s="137"/>
      <c r="AB9" s="137"/>
      <c r="AC9" s="149"/>
    </row>
    <row r="10" spans="1:29" ht="15.75" thickBot="1">
      <c r="A10" s="251" t="s">
        <v>74</v>
      </c>
      <c r="B10" s="252"/>
      <c r="C10" s="253"/>
      <c r="D10" s="3">
        <f aca="true" t="shared" si="0" ref="D10:Y10">SUM(D11:D12)</f>
        <v>9</v>
      </c>
      <c r="E10" s="4">
        <f t="shared" si="0"/>
        <v>10</v>
      </c>
      <c r="F10" s="3">
        <f t="shared" si="0"/>
        <v>2</v>
      </c>
      <c r="G10" s="5">
        <f t="shared" si="0"/>
        <v>3</v>
      </c>
      <c r="H10" s="5">
        <f t="shared" si="0"/>
        <v>0</v>
      </c>
      <c r="I10" s="5">
        <f t="shared" si="0"/>
        <v>0</v>
      </c>
      <c r="J10" s="6">
        <f t="shared" si="0"/>
        <v>4</v>
      </c>
      <c r="K10" s="7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4">
        <f t="shared" si="0"/>
        <v>0</v>
      </c>
      <c r="P10" s="3">
        <f t="shared" si="0"/>
        <v>2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6">
        <f t="shared" si="0"/>
        <v>6</v>
      </c>
      <c r="U10" s="7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113">
        <f t="shared" si="0"/>
        <v>0</v>
      </c>
      <c r="Z10" s="3"/>
      <c r="AA10" s="5"/>
      <c r="AB10" s="6"/>
      <c r="AC10" s="8"/>
    </row>
    <row r="11" spans="1:29" ht="15">
      <c r="A11" s="9" t="s">
        <v>4</v>
      </c>
      <c r="B11" s="84" t="s">
        <v>101</v>
      </c>
      <c r="C11" s="79" t="s">
        <v>72</v>
      </c>
      <c r="D11" s="9">
        <v>4</v>
      </c>
      <c r="E11" s="11">
        <f>SUM(J11,O11,T11,Y11)</f>
        <v>6</v>
      </c>
      <c r="F11" s="9"/>
      <c r="G11" s="12"/>
      <c r="H11" s="12"/>
      <c r="I11" s="12"/>
      <c r="J11" s="13"/>
      <c r="K11" s="73"/>
      <c r="L11" s="66"/>
      <c r="M11" s="66"/>
      <c r="N11" s="66"/>
      <c r="O11" s="74"/>
      <c r="P11" s="73">
        <v>2</v>
      </c>
      <c r="Q11" s="66">
        <v>2</v>
      </c>
      <c r="R11" s="66">
        <v>0</v>
      </c>
      <c r="S11" s="66" t="s">
        <v>21</v>
      </c>
      <c r="T11" s="74">
        <v>6</v>
      </c>
      <c r="U11" s="44"/>
      <c r="V11" s="12"/>
      <c r="W11" s="12"/>
      <c r="X11" s="12"/>
      <c r="Y11" s="114"/>
      <c r="Z11" s="9"/>
      <c r="AA11" s="12"/>
      <c r="AB11" s="13"/>
      <c r="AC11" s="14"/>
    </row>
    <row r="12" spans="1:29" ht="15.75" thickBot="1">
      <c r="A12" s="15" t="s">
        <v>5</v>
      </c>
      <c r="B12" s="77" t="s">
        <v>123</v>
      </c>
      <c r="C12" s="10" t="s">
        <v>62</v>
      </c>
      <c r="D12" s="9">
        <f>SUM(F12:H12,K12:M12,P12:R12,U12:W12)</f>
        <v>5</v>
      </c>
      <c r="E12" s="11">
        <f>SUM(J12,O12,T12,Y12)</f>
        <v>4</v>
      </c>
      <c r="F12" s="15">
        <v>2</v>
      </c>
      <c r="G12" s="18">
        <v>3</v>
      </c>
      <c r="H12" s="18">
        <v>0</v>
      </c>
      <c r="I12" s="18" t="s">
        <v>21</v>
      </c>
      <c r="J12" s="19">
        <v>4</v>
      </c>
      <c r="K12" s="20"/>
      <c r="L12" s="18"/>
      <c r="M12" s="18"/>
      <c r="N12" s="18"/>
      <c r="O12" s="21"/>
      <c r="P12" s="15"/>
      <c r="Q12" s="18"/>
      <c r="R12" s="18"/>
      <c r="S12" s="18"/>
      <c r="T12" s="19"/>
      <c r="U12" s="20"/>
      <c r="V12" s="18"/>
      <c r="W12" s="18"/>
      <c r="X12" s="18"/>
      <c r="Y12" s="115"/>
      <c r="Z12" s="15"/>
      <c r="AA12" s="18"/>
      <c r="AB12" s="19"/>
      <c r="AC12" s="22"/>
    </row>
    <row r="13" spans="1:29" ht="15.75" thickBot="1">
      <c r="A13" s="251" t="s">
        <v>24</v>
      </c>
      <c r="B13" s="252"/>
      <c r="C13" s="253"/>
      <c r="D13" s="3">
        <f aca="true" t="shared" si="1" ref="D13:Y13">SUM(D14:D22)</f>
        <v>42</v>
      </c>
      <c r="E13" s="4">
        <f t="shared" si="1"/>
        <v>31</v>
      </c>
      <c r="F13" s="3">
        <f t="shared" si="1"/>
        <v>9</v>
      </c>
      <c r="G13" s="5">
        <f t="shared" si="1"/>
        <v>4</v>
      </c>
      <c r="H13" s="5">
        <f t="shared" si="1"/>
        <v>6</v>
      </c>
      <c r="I13" s="5">
        <f t="shared" si="1"/>
        <v>0</v>
      </c>
      <c r="J13" s="6">
        <f t="shared" si="1"/>
        <v>14</v>
      </c>
      <c r="K13" s="7">
        <f t="shared" si="1"/>
        <v>10</v>
      </c>
      <c r="L13" s="5">
        <f t="shared" si="1"/>
        <v>9</v>
      </c>
      <c r="M13" s="5">
        <f t="shared" si="1"/>
        <v>4</v>
      </c>
      <c r="N13" s="5">
        <f t="shared" si="1"/>
        <v>0</v>
      </c>
      <c r="O13" s="4">
        <f t="shared" si="1"/>
        <v>17</v>
      </c>
      <c r="P13" s="3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6">
        <f t="shared" si="1"/>
        <v>0</v>
      </c>
      <c r="U13" s="7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113">
        <f t="shared" si="1"/>
        <v>0</v>
      </c>
      <c r="Z13" s="3"/>
      <c r="AA13" s="5"/>
      <c r="AB13" s="6"/>
      <c r="AC13" s="8"/>
    </row>
    <row r="14" spans="1:29" ht="15">
      <c r="A14" s="36" t="s">
        <v>6</v>
      </c>
      <c r="B14" s="37" t="s">
        <v>78</v>
      </c>
      <c r="C14" s="80" t="s">
        <v>28</v>
      </c>
      <c r="D14" s="36">
        <f>SUM(F14:H14,K14:M14,P14:R14,U14:W14)</f>
        <v>5</v>
      </c>
      <c r="E14" s="38">
        <f>SUM(J14,O14,T14,Y14)</f>
        <v>4</v>
      </c>
      <c r="F14" s="36">
        <v>5</v>
      </c>
      <c r="G14" s="39">
        <v>0</v>
      </c>
      <c r="H14" s="39">
        <v>0</v>
      </c>
      <c r="I14" s="39" t="s">
        <v>16</v>
      </c>
      <c r="J14" s="40">
        <v>4</v>
      </c>
      <c r="K14" s="41"/>
      <c r="L14" s="39"/>
      <c r="M14" s="39"/>
      <c r="N14" s="39"/>
      <c r="O14" s="38"/>
      <c r="P14" s="36"/>
      <c r="Q14" s="39"/>
      <c r="R14" s="39"/>
      <c r="S14" s="39"/>
      <c r="T14" s="40"/>
      <c r="U14" s="41"/>
      <c r="V14" s="39"/>
      <c r="W14" s="12"/>
      <c r="X14" s="12"/>
      <c r="Y14" s="114"/>
      <c r="Z14" s="9"/>
      <c r="AA14" s="12"/>
      <c r="AB14" s="13"/>
      <c r="AC14" s="42"/>
    </row>
    <row r="15" spans="1:29" ht="15">
      <c r="A15" s="23" t="s">
        <v>7</v>
      </c>
      <c r="B15" s="24" t="s">
        <v>79</v>
      </c>
      <c r="C15" s="80" t="s">
        <v>29</v>
      </c>
      <c r="D15" s="36">
        <f aca="true" t="shared" si="2" ref="D15:D22">SUM(F15:H15,K15:M15,P15:R15,U15:W15)</f>
        <v>4</v>
      </c>
      <c r="E15" s="38">
        <f aca="true" t="shared" si="3" ref="E15:E22">SUM(J15,O15,T15,Y15)</f>
        <v>4</v>
      </c>
      <c r="F15" s="36"/>
      <c r="G15" s="39"/>
      <c r="H15" s="39"/>
      <c r="I15" s="39"/>
      <c r="J15" s="40"/>
      <c r="K15" s="41">
        <v>0</v>
      </c>
      <c r="L15" s="39">
        <v>0</v>
      </c>
      <c r="M15" s="39">
        <v>4</v>
      </c>
      <c r="N15" s="39" t="s">
        <v>21</v>
      </c>
      <c r="O15" s="38">
        <v>4</v>
      </c>
      <c r="P15" s="36"/>
      <c r="Q15" s="39"/>
      <c r="R15" s="39"/>
      <c r="S15" s="39"/>
      <c r="T15" s="40"/>
      <c r="U15" s="41"/>
      <c r="V15" s="39"/>
      <c r="W15" s="12"/>
      <c r="X15" s="12"/>
      <c r="Y15" s="114"/>
      <c r="Z15" s="172" t="s">
        <v>6</v>
      </c>
      <c r="AA15" s="192"/>
      <c r="AB15" s="193"/>
      <c r="AC15" s="29" t="s">
        <v>28</v>
      </c>
    </row>
    <row r="16" spans="1:29" ht="15">
      <c r="A16" s="36" t="s">
        <v>8</v>
      </c>
      <c r="B16" s="24" t="s">
        <v>80</v>
      </c>
      <c r="C16" s="80" t="s">
        <v>30</v>
      </c>
      <c r="D16" s="36">
        <f t="shared" si="2"/>
        <v>4</v>
      </c>
      <c r="E16" s="38">
        <f t="shared" si="3"/>
        <v>3</v>
      </c>
      <c r="F16" s="36">
        <v>3</v>
      </c>
      <c r="G16" s="39">
        <v>1</v>
      </c>
      <c r="H16" s="39">
        <v>0</v>
      </c>
      <c r="I16" s="39" t="s">
        <v>16</v>
      </c>
      <c r="J16" s="40">
        <v>3</v>
      </c>
      <c r="K16" s="41"/>
      <c r="L16" s="39"/>
      <c r="M16" s="39"/>
      <c r="N16" s="39"/>
      <c r="O16" s="38"/>
      <c r="P16" s="36"/>
      <c r="Q16" s="39"/>
      <c r="R16" s="39"/>
      <c r="S16" s="39"/>
      <c r="T16" s="40"/>
      <c r="U16" s="41"/>
      <c r="V16" s="39"/>
      <c r="W16" s="12"/>
      <c r="X16" s="12"/>
      <c r="Y16" s="114"/>
      <c r="Z16" s="172"/>
      <c r="AA16" s="192"/>
      <c r="AB16" s="193"/>
      <c r="AC16" s="29"/>
    </row>
    <row r="17" spans="1:29" ht="15">
      <c r="A17" s="23" t="s">
        <v>9</v>
      </c>
      <c r="B17" s="24" t="s">
        <v>81</v>
      </c>
      <c r="C17" s="80" t="s">
        <v>31</v>
      </c>
      <c r="D17" s="36">
        <f t="shared" si="2"/>
        <v>6</v>
      </c>
      <c r="E17" s="38">
        <f t="shared" si="3"/>
        <v>4</v>
      </c>
      <c r="F17" s="36"/>
      <c r="G17" s="39"/>
      <c r="H17" s="39"/>
      <c r="I17" s="39"/>
      <c r="J17" s="40"/>
      <c r="K17" s="41">
        <v>3</v>
      </c>
      <c r="L17" s="39">
        <v>3</v>
      </c>
      <c r="M17" s="39">
        <v>0</v>
      </c>
      <c r="N17" s="39" t="s">
        <v>16</v>
      </c>
      <c r="O17" s="38">
        <v>4</v>
      </c>
      <c r="P17" s="36"/>
      <c r="Q17" s="39"/>
      <c r="R17" s="39"/>
      <c r="S17" s="39"/>
      <c r="T17" s="40"/>
      <c r="U17" s="41"/>
      <c r="V17" s="39"/>
      <c r="W17" s="12"/>
      <c r="X17" s="12"/>
      <c r="Y17" s="114"/>
      <c r="Z17" s="172"/>
      <c r="AA17" s="192"/>
      <c r="AB17" s="193"/>
      <c r="AC17" s="29"/>
    </row>
    <row r="18" spans="1:29" ht="15">
      <c r="A18" s="36" t="s">
        <v>10</v>
      </c>
      <c r="B18" s="24" t="s">
        <v>82</v>
      </c>
      <c r="C18" s="81" t="s">
        <v>69</v>
      </c>
      <c r="D18" s="36">
        <f t="shared" si="2"/>
        <v>5</v>
      </c>
      <c r="E18" s="38">
        <f t="shared" si="3"/>
        <v>4</v>
      </c>
      <c r="F18" s="36">
        <v>1</v>
      </c>
      <c r="G18" s="39">
        <v>2</v>
      </c>
      <c r="H18" s="39">
        <v>2</v>
      </c>
      <c r="I18" s="39" t="s">
        <v>21</v>
      </c>
      <c r="J18" s="40">
        <v>4</v>
      </c>
      <c r="K18" s="41"/>
      <c r="L18" s="39"/>
      <c r="M18" s="39"/>
      <c r="N18" s="39"/>
      <c r="O18" s="38"/>
      <c r="P18" s="36"/>
      <c r="Q18" s="39"/>
      <c r="R18" s="39"/>
      <c r="S18" s="39"/>
      <c r="T18" s="40"/>
      <c r="U18" s="41"/>
      <c r="V18" s="39"/>
      <c r="W18" s="12"/>
      <c r="X18" s="12"/>
      <c r="Y18" s="114"/>
      <c r="Z18" s="172"/>
      <c r="AA18" s="192"/>
      <c r="AB18" s="193"/>
      <c r="AC18" s="29"/>
    </row>
    <row r="19" spans="1:29" ht="15">
      <c r="A19" s="23" t="s">
        <v>46</v>
      </c>
      <c r="B19" s="24" t="s">
        <v>83</v>
      </c>
      <c r="C19" s="80" t="s">
        <v>32</v>
      </c>
      <c r="D19" s="36">
        <f t="shared" si="2"/>
        <v>5</v>
      </c>
      <c r="E19" s="38">
        <f t="shared" si="3"/>
        <v>3</v>
      </c>
      <c r="F19" s="23">
        <v>0</v>
      </c>
      <c r="G19" s="25">
        <v>1</v>
      </c>
      <c r="H19" s="25">
        <v>4</v>
      </c>
      <c r="I19" s="25" t="s">
        <v>21</v>
      </c>
      <c r="J19" s="26">
        <v>3</v>
      </c>
      <c r="K19" s="27"/>
      <c r="L19" s="25"/>
      <c r="M19" s="25"/>
      <c r="N19" s="25"/>
      <c r="O19" s="28"/>
      <c r="P19" s="23"/>
      <c r="Q19" s="25"/>
      <c r="R19" s="25"/>
      <c r="S19" s="25"/>
      <c r="T19" s="26"/>
      <c r="U19" s="27"/>
      <c r="V19" s="25"/>
      <c r="W19" s="18"/>
      <c r="X19" s="18"/>
      <c r="Y19" s="115"/>
      <c r="Z19" s="15"/>
      <c r="AA19" s="18"/>
      <c r="AB19" s="19"/>
      <c r="AC19" s="29"/>
    </row>
    <row r="20" spans="1:29" ht="15">
      <c r="A20" s="36" t="s">
        <v>47</v>
      </c>
      <c r="B20" s="24" t="s">
        <v>84</v>
      </c>
      <c r="C20" s="80" t="s">
        <v>33</v>
      </c>
      <c r="D20" s="36">
        <f t="shared" si="2"/>
        <v>5</v>
      </c>
      <c r="E20" s="38">
        <f t="shared" si="3"/>
        <v>3</v>
      </c>
      <c r="F20" s="23"/>
      <c r="G20" s="25"/>
      <c r="H20" s="25"/>
      <c r="I20" s="25"/>
      <c r="J20" s="26"/>
      <c r="K20" s="27">
        <v>2</v>
      </c>
      <c r="L20" s="25">
        <v>3</v>
      </c>
      <c r="M20" s="25">
        <v>0</v>
      </c>
      <c r="N20" s="25" t="s">
        <v>21</v>
      </c>
      <c r="O20" s="28">
        <v>3</v>
      </c>
      <c r="P20" s="23"/>
      <c r="Q20" s="25"/>
      <c r="R20" s="25"/>
      <c r="S20" s="25"/>
      <c r="T20" s="26"/>
      <c r="U20" s="27"/>
      <c r="V20" s="25"/>
      <c r="W20" s="18"/>
      <c r="X20" s="18"/>
      <c r="Y20" s="115"/>
      <c r="Z20" s="15"/>
      <c r="AA20" s="18"/>
      <c r="AB20" s="19"/>
      <c r="AC20" s="29"/>
    </row>
    <row r="21" spans="1:29" ht="15">
      <c r="A21" s="23" t="s">
        <v>48</v>
      </c>
      <c r="B21" s="24" t="s">
        <v>85</v>
      </c>
      <c r="C21" s="82" t="s">
        <v>70</v>
      </c>
      <c r="D21" s="36">
        <f t="shared" si="2"/>
        <v>4</v>
      </c>
      <c r="E21" s="38">
        <f t="shared" si="3"/>
        <v>3</v>
      </c>
      <c r="F21" s="30"/>
      <c r="G21" s="31"/>
      <c r="H21" s="31"/>
      <c r="I21" s="31"/>
      <c r="J21" s="32"/>
      <c r="K21" s="33">
        <v>3</v>
      </c>
      <c r="L21" s="31">
        <v>1</v>
      </c>
      <c r="M21" s="31">
        <v>0</v>
      </c>
      <c r="N21" s="31" t="s">
        <v>21</v>
      </c>
      <c r="O21" s="34">
        <v>3</v>
      </c>
      <c r="P21" s="30"/>
      <c r="Q21" s="31"/>
      <c r="R21" s="31"/>
      <c r="S21" s="31"/>
      <c r="T21" s="32"/>
      <c r="U21" s="33"/>
      <c r="V21" s="31"/>
      <c r="W21" s="43"/>
      <c r="X21" s="43"/>
      <c r="Y21" s="116"/>
      <c r="Z21" s="194"/>
      <c r="AA21" s="43"/>
      <c r="AB21" s="195"/>
      <c r="AC21" s="35"/>
    </row>
    <row r="22" spans="1:29" ht="15.75" thickBot="1">
      <c r="A22" s="36" t="s">
        <v>49</v>
      </c>
      <c r="B22" s="16" t="s">
        <v>86</v>
      </c>
      <c r="C22" s="80" t="s">
        <v>34</v>
      </c>
      <c r="D22" s="36">
        <f t="shared" si="2"/>
        <v>4</v>
      </c>
      <c r="E22" s="38">
        <f t="shared" si="3"/>
        <v>3</v>
      </c>
      <c r="F22" s="15"/>
      <c r="G22" s="18"/>
      <c r="H22" s="18"/>
      <c r="I22" s="18"/>
      <c r="J22" s="19"/>
      <c r="K22" s="15">
        <v>2</v>
      </c>
      <c r="L22" s="18">
        <v>2</v>
      </c>
      <c r="M22" s="18">
        <v>0</v>
      </c>
      <c r="N22" s="18" t="s">
        <v>21</v>
      </c>
      <c r="O22" s="19">
        <v>3</v>
      </c>
      <c r="P22" s="15"/>
      <c r="Q22" s="18"/>
      <c r="R22" s="18"/>
      <c r="S22" s="18"/>
      <c r="T22" s="19"/>
      <c r="U22" s="20"/>
      <c r="V22" s="18"/>
      <c r="W22" s="18"/>
      <c r="X22" s="18"/>
      <c r="Y22" s="115"/>
      <c r="Z22" s="15"/>
      <c r="AA22" s="18"/>
      <c r="AB22" s="19"/>
      <c r="AC22" s="22"/>
    </row>
    <row r="23" spans="1:29" ht="15.75" thickBot="1">
      <c r="A23" s="251" t="s">
        <v>25</v>
      </c>
      <c r="B23" s="252"/>
      <c r="C23" s="253"/>
      <c r="D23" s="3">
        <f aca="true" t="shared" si="4" ref="D23:Y23">SUM(D24:D28)</f>
        <v>20</v>
      </c>
      <c r="E23" s="4">
        <f t="shared" si="4"/>
        <v>15</v>
      </c>
      <c r="F23" s="3">
        <f t="shared" si="4"/>
        <v>7</v>
      </c>
      <c r="G23" s="5">
        <f t="shared" si="4"/>
        <v>5</v>
      </c>
      <c r="H23" s="5">
        <f t="shared" si="4"/>
        <v>0</v>
      </c>
      <c r="I23" s="5">
        <f t="shared" si="4"/>
        <v>0</v>
      </c>
      <c r="J23" s="6">
        <f t="shared" si="4"/>
        <v>9</v>
      </c>
      <c r="K23" s="7">
        <f t="shared" si="4"/>
        <v>2</v>
      </c>
      <c r="L23" s="5">
        <f t="shared" si="4"/>
        <v>2</v>
      </c>
      <c r="M23" s="5">
        <f t="shared" si="4"/>
        <v>4</v>
      </c>
      <c r="N23" s="5">
        <f t="shared" si="4"/>
        <v>0</v>
      </c>
      <c r="O23" s="4">
        <f t="shared" si="4"/>
        <v>6</v>
      </c>
      <c r="P23" s="3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  <c r="T23" s="6">
        <f t="shared" si="4"/>
        <v>0</v>
      </c>
      <c r="U23" s="7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113">
        <f t="shared" si="4"/>
        <v>0</v>
      </c>
      <c r="Z23" s="3"/>
      <c r="AA23" s="5"/>
      <c r="AB23" s="6"/>
      <c r="AC23" s="8"/>
    </row>
    <row r="24" spans="1:29" ht="15">
      <c r="A24" s="36" t="s">
        <v>50</v>
      </c>
      <c r="B24" s="37" t="s">
        <v>87</v>
      </c>
      <c r="C24" s="80" t="s">
        <v>40</v>
      </c>
      <c r="D24" s="36">
        <f>SUM(F24:H24,K24:M24,P24:R24,U24:W24)</f>
        <v>4</v>
      </c>
      <c r="E24" s="38">
        <f>SUM(J24,O24,T24,Y24)</f>
        <v>3</v>
      </c>
      <c r="F24" s="36">
        <v>2</v>
      </c>
      <c r="G24" s="39">
        <v>2</v>
      </c>
      <c r="H24" s="39">
        <v>0</v>
      </c>
      <c r="I24" s="39" t="s">
        <v>16</v>
      </c>
      <c r="J24" s="40">
        <v>3</v>
      </c>
      <c r="K24" s="41"/>
      <c r="L24" s="12"/>
      <c r="M24" s="12"/>
      <c r="N24" s="12"/>
      <c r="O24" s="11"/>
      <c r="P24" s="9"/>
      <c r="Q24" s="12"/>
      <c r="R24" s="12"/>
      <c r="S24" s="12"/>
      <c r="T24" s="13"/>
      <c r="U24" s="44"/>
      <c r="V24" s="12"/>
      <c r="W24" s="12"/>
      <c r="X24" s="12"/>
      <c r="Y24" s="114"/>
      <c r="Z24" s="9"/>
      <c r="AA24" s="12"/>
      <c r="AB24" s="13"/>
      <c r="AC24" s="42"/>
    </row>
    <row r="25" spans="1:29" ht="15">
      <c r="A25" s="23" t="s">
        <v>51</v>
      </c>
      <c r="B25" s="24" t="s">
        <v>100</v>
      </c>
      <c r="C25" s="80" t="s">
        <v>41</v>
      </c>
      <c r="D25" s="36">
        <f>SUM(F25:H25,K25:M25,P25:R25,U25:W25)</f>
        <v>4</v>
      </c>
      <c r="E25" s="38">
        <f>SUM(J25,O25,T25,Y25)</f>
        <v>3</v>
      </c>
      <c r="F25" s="36">
        <v>2</v>
      </c>
      <c r="G25" s="39">
        <v>2</v>
      </c>
      <c r="H25" s="39">
        <v>0</v>
      </c>
      <c r="I25" s="39" t="s">
        <v>16</v>
      </c>
      <c r="J25" s="40">
        <v>3</v>
      </c>
      <c r="K25" s="41"/>
      <c r="L25" s="12"/>
      <c r="M25" s="12"/>
      <c r="N25" s="12"/>
      <c r="O25" s="11"/>
      <c r="P25" s="9"/>
      <c r="Q25" s="12"/>
      <c r="R25" s="12"/>
      <c r="S25" s="12"/>
      <c r="T25" s="13"/>
      <c r="U25" s="44"/>
      <c r="V25" s="12"/>
      <c r="W25" s="12"/>
      <c r="X25" s="12"/>
      <c r="Y25" s="114"/>
      <c r="Z25" s="172"/>
      <c r="AA25" s="192"/>
      <c r="AB25" s="193"/>
      <c r="AC25" s="29"/>
    </row>
    <row r="26" spans="1:29" ht="15">
      <c r="A26" s="23" t="s">
        <v>52</v>
      </c>
      <c r="B26" s="24" t="s">
        <v>88</v>
      </c>
      <c r="C26" s="80" t="s">
        <v>42</v>
      </c>
      <c r="D26" s="36">
        <f>SUM(F26:H26,K26:M26,P26:R26,U26:W26)</f>
        <v>4</v>
      </c>
      <c r="E26" s="38">
        <f>SUM(J26,O26,T26,Y26)</f>
        <v>3</v>
      </c>
      <c r="F26" s="36"/>
      <c r="G26" s="39"/>
      <c r="H26" s="39"/>
      <c r="I26" s="39"/>
      <c r="J26" s="40"/>
      <c r="K26" s="41">
        <v>2</v>
      </c>
      <c r="L26" s="12">
        <v>2</v>
      </c>
      <c r="M26" s="12">
        <v>0</v>
      </c>
      <c r="N26" s="12" t="s">
        <v>16</v>
      </c>
      <c r="O26" s="11">
        <v>3</v>
      </c>
      <c r="P26" s="9"/>
      <c r="Q26" s="12"/>
      <c r="R26" s="12"/>
      <c r="S26" s="12"/>
      <c r="T26" s="13"/>
      <c r="U26" s="44"/>
      <c r="V26" s="12"/>
      <c r="W26" s="12"/>
      <c r="X26" s="12"/>
      <c r="Y26" s="114"/>
      <c r="Z26" s="172"/>
      <c r="AA26" s="192"/>
      <c r="AB26" s="193"/>
      <c r="AC26" s="29"/>
    </row>
    <row r="27" spans="1:29" ht="15">
      <c r="A27" s="23" t="s">
        <v>53</v>
      </c>
      <c r="B27" s="24" t="s">
        <v>89</v>
      </c>
      <c r="C27" s="80" t="s">
        <v>22</v>
      </c>
      <c r="D27" s="36">
        <f>SUM(F27:H27,K27:M27,P27:R27,U27:W27)</f>
        <v>4</v>
      </c>
      <c r="E27" s="38">
        <f>SUM(J27,O27,T27,Y27)</f>
        <v>3</v>
      </c>
      <c r="F27" s="36">
        <v>3</v>
      </c>
      <c r="G27" s="39">
        <v>1</v>
      </c>
      <c r="H27" s="39">
        <v>0</v>
      </c>
      <c r="I27" s="39" t="s">
        <v>16</v>
      </c>
      <c r="J27" s="40">
        <v>3</v>
      </c>
      <c r="K27" s="41"/>
      <c r="L27" s="12"/>
      <c r="M27" s="12"/>
      <c r="N27" s="12"/>
      <c r="O27" s="11"/>
      <c r="P27" s="9"/>
      <c r="Q27" s="12"/>
      <c r="R27" s="12"/>
      <c r="S27" s="12"/>
      <c r="T27" s="13"/>
      <c r="U27" s="44"/>
      <c r="V27" s="12"/>
      <c r="W27" s="12"/>
      <c r="X27" s="12"/>
      <c r="Y27" s="114"/>
      <c r="Z27" s="172"/>
      <c r="AA27" s="192"/>
      <c r="AB27" s="193"/>
      <c r="AC27" s="29"/>
    </row>
    <row r="28" spans="1:29" ht="15.75" thickBot="1">
      <c r="A28" s="36" t="s">
        <v>54</v>
      </c>
      <c r="B28" s="24" t="s">
        <v>90</v>
      </c>
      <c r="C28" s="80" t="s">
        <v>43</v>
      </c>
      <c r="D28" s="36">
        <f>SUM(F28:H28,K28:M28,P28:R28,U28:W28)</f>
        <v>4</v>
      </c>
      <c r="E28" s="38">
        <f>SUM(J28,O28,T28,Y28)</f>
        <v>3</v>
      </c>
      <c r="F28" s="23"/>
      <c r="G28" s="25"/>
      <c r="H28" s="25"/>
      <c r="I28" s="25"/>
      <c r="J28" s="26"/>
      <c r="K28" s="27">
        <v>0</v>
      </c>
      <c r="L28" s="18">
        <v>0</v>
      </c>
      <c r="M28" s="18">
        <v>4</v>
      </c>
      <c r="N28" s="18" t="s">
        <v>21</v>
      </c>
      <c r="O28" s="21">
        <v>3</v>
      </c>
      <c r="P28" s="15"/>
      <c r="Q28" s="18"/>
      <c r="R28" s="18"/>
      <c r="S28" s="18"/>
      <c r="T28" s="19"/>
      <c r="U28" s="20"/>
      <c r="V28" s="18"/>
      <c r="W28" s="18"/>
      <c r="X28" s="18"/>
      <c r="Y28" s="115"/>
      <c r="Z28" s="15" t="s">
        <v>53</v>
      </c>
      <c r="AA28" s="18"/>
      <c r="AB28" s="19"/>
      <c r="AC28" s="75" t="s">
        <v>22</v>
      </c>
    </row>
    <row r="29" spans="1:29" ht="15.75" thickBot="1">
      <c r="A29" s="251" t="s">
        <v>26</v>
      </c>
      <c r="B29" s="252"/>
      <c r="C29" s="253"/>
      <c r="D29" s="3">
        <f aca="true" t="shared" si="5" ref="D29:Y29">SUM(D30:D34)</f>
        <v>20</v>
      </c>
      <c r="E29" s="4">
        <f t="shared" si="5"/>
        <v>50</v>
      </c>
      <c r="F29" s="45">
        <f t="shared" si="5"/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6">
        <f t="shared" si="5"/>
        <v>0</v>
      </c>
      <c r="K29" s="46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5">
        <f t="shared" si="5"/>
        <v>0</v>
      </c>
      <c r="Q29" s="4">
        <f t="shared" si="5"/>
        <v>2</v>
      </c>
      <c r="R29" s="4">
        <f t="shared" si="5"/>
        <v>8</v>
      </c>
      <c r="S29" s="4">
        <f t="shared" si="5"/>
        <v>0</v>
      </c>
      <c r="T29" s="6">
        <f t="shared" si="5"/>
        <v>25</v>
      </c>
      <c r="U29" s="46">
        <f t="shared" si="5"/>
        <v>0</v>
      </c>
      <c r="V29" s="4">
        <f t="shared" si="5"/>
        <v>2</v>
      </c>
      <c r="W29" s="4">
        <f t="shared" si="5"/>
        <v>8</v>
      </c>
      <c r="X29" s="4">
        <f t="shared" si="5"/>
        <v>0</v>
      </c>
      <c r="Y29" s="113">
        <f t="shared" si="5"/>
        <v>25</v>
      </c>
      <c r="Z29" s="3"/>
      <c r="AA29" s="5"/>
      <c r="AB29" s="6"/>
      <c r="AC29" s="8"/>
    </row>
    <row r="30" spans="1:29" ht="15">
      <c r="A30" s="9" t="s">
        <v>55</v>
      </c>
      <c r="B30" s="76" t="s">
        <v>91</v>
      </c>
      <c r="C30" s="10" t="s">
        <v>35</v>
      </c>
      <c r="D30" s="9">
        <f>SUM(F30:H30,K30:M30,P30:R30,U30:W30)</f>
        <v>8</v>
      </c>
      <c r="E30" s="11">
        <f>SUM(J30,O30,T30,Y30)</f>
        <v>23</v>
      </c>
      <c r="F30" s="9"/>
      <c r="G30" s="12"/>
      <c r="H30" s="12"/>
      <c r="I30" s="12"/>
      <c r="J30" s="13"/>
      <c r="K30" s="44"/>
      <c r="L30" s="12"/>
      <c r="M30" s="12"/>
      <c r="N30" s="12"/>
      <c r="O30" s="11"/>
      <c r="P30" s="9">
        <v>0</v>
      </c>
      <c r="Q30" s="12">
        <v>0</v>
      </c>
      <c r="R30" s="12">
        <v>8</v>
      </c>
      <c r="S30" s="12" t="s">
        <v>21</v>
      </c>
      <c r="T30" s="13">
        <v>23</v>
      </c>
      <c r="U30" s="44"/>
      <c r="V30" s="12"/>
      <c r="W30" s="12"/>
      <c r="X30" s="12"/>
      <c r="Y30" s="114"/>
      <c r="Z30" s="9"/>
      <c r="AA30" s="12"/>
      <c r="AB30" s="13"/>
      <c r="AC30" s="14"/>
    </row>
    <row r="31" spans="1:29" ht="15">
      <c r="A31" s="15" t="s">
        <v>56</v>
      </c>
      <c r="B31" s="76" t="s">
        <v>92</v>
      </c>
      <c r="C31" s="17" t="s">
        <v>36</v>
      </c>
      <c r="D31" s="9">
        <f>SUM(F31:H31,K31:M31,P31:R31,U31:W31)</f>
        <v>2</v>
      </c>
      <c r="E31" s="11">
        <f>SUM(J31,O31,T31,Y31)</f>
        <v>2</v>
      </c>
      <c r="F31" s="15"/>
      <c r="G31" s="18"/>
      <c r="H31" s="18"/>
      <c r="I31" s="18"/>
      <c r="J31" s="19"/>
      <c r="K31" s="20"/>
      <c r="L31" s="18"/>
      <c r="M31" s="18"/>
      <c r="N31" s="18"/>
      <c r="O31" s="21"/>
      <c r="P31" s="15">
        <v>0</v>
      </c>
      <c r="Q31" s="18">
        <v>2</v>
      </c>
      <c r="R31" s="18">
        <v>0</v>
      </c>
      <c r="S31" s="18" t="s">
        <v>21</v>
      </c>
      <c r="T31" s="19">
        <v>2</v>
      </c>
      <c r="U31" s="20"/>
      <c r="V31" s="18"/>
      <c r="W31" s="18"/>
      <c r="X31" s="18"/>
      <c r="Y31" s="115"/>
      <c r="Z31" s="15"/>
      <c r="AA31" s="18"/>
      <c r="AB31" s="19"/>
      <c r="AC31" s="22"/>
    </row>
    <row r="32" spans="1:29" ht="15">
      <c r="A32" s="9" t="s">
        <v>57</v>
      </c>
      <c r="B32" s="76" t="s">
        <v>93</v>
      </c>
      <c r="C32" s="17" t="s">
        <v>38</v>
      </c>
      <c r="D32" s="9">
        <f>SUM(F32:H32,K32:M32,P32:R32,U32:W32)</f>
        <v>8</v>
      </c>
      <c r="E32" s="11">
        <f>SUM(J32,O32,T32,Y32)</f>
        <v>17</v>
      </c>
      <c r="F32" s="15"/>
      <c r="G32" s="18"/>
      <c r="H32" s="18"/>
      <c r="I32" s="18"/>
      <c r="J32" s="19"/>
      <c r="K32" s="20"/>
      <c r="L32" s="18"/>
      <c r="M32" s="18"/>
      <c r="N32" s="18"/>
      <c r="O32" s="21"/>
      <c r="P32" s="15"/>
      <c r="Q32" s="18"/>
      <c r="R32" s="18"/>
      <c r="S32" s="18"/>
      <c r="T32" s="19"/>
      <c r="U32" s="20">
        <v>0</v>
      </c>
      <c r="V32" s="18">
        <v>0</v>
      </c>
      <c r="W32" s="18">
        <v>8</v>
      </c>
      <c r="X32" s="18" t="s">
        <v>21</v>
      </c>
      <c r="Y32" s="115">
        <v>17</v>
      </c>
      <c r="Z32" s="15"/>
      <c r="AA32" s="18"/>
      <c r="AB32" s="19"/>
      <c r="AC32" s="22"/>
    </row>
    <row r="33" spans="1:29" ht="15">
      <c r="A33" s="15" t="s">
        <v>58</v>
      </c>
      <c r="B33" s="76" t="s">
        <v>94</v>
      </c>
      <c r="C33" s="17" t="s">
        <v>39</v>
      </c>
      <c r="D33" s="9">
        <f>SUM(F33:H33,K33:M33,P33:R33,U33:W33)</f>
        <v>2</v>
      </c>
      <c r="E33" s="11">
        <f>SUM(J33,O33,T33,Y33)</f>
        <v>2</v>
      </c>
      <c r="F33" s="15"/>
      <c r="G33" s="18"/>
      <c r="H33" s="18"/>
      <c r="I33" s="18"/>
      <c r="J33" s="19"/>
      <c r="K33" s="20"/>
      <c r="L33" s="18"/>
      <c r="M33" s="18"/>
      <c r="N33" s="18"/>
      <c r="O33" s="21"/>
      <c r="P33" s="15"/>
      <c r="Q33" s="18"/>
      <c r="R33" s="18"/>
      <c r="S33" s="18"/>
      <c r="T33" s="19"/>
      <c r="U33" s="20">
        <v>0</v>
      </c>
      <c r="V33" s="18">
        <v>2</v>
      </c>
      <c r="W33" s="18">
        <v>0</v>
      </c>
      <c r="X33" s="18" t="s">
        <v>21</v>
      </c>
      <c r="Y33" s="115">
        <v>2</v>
      </c>
      <c r="Z33" s="15"/>
      <c r="AA33" s="18"/>
      <c r="AB33" s="19"/>
      <c r="AC33" s="22"/>
    </row>
    <row r="34" spans="1:29" ht="15.75" thickBot="1">
      <c r="A34" s="9" t="s">
        <v>59</v>
      </c>
      <c r="B34" s="76" t="s">
        <v>95</v>
      </c>
      <c r="C34" s="17" t="s">
        <v>37</v>
      </c>
      <c r="D34" s="9">
        <f>SUM(F34:H34,K34:M34,P34:R34,U34:W34)</f>
        <v>0</v>
      </c>
      <c r="E34" s="11">
        <f>SUM(J34,O34,T34,Y34)</f>
        <v>6</v>
      </c>
      <c r="F34" s="15"/>
      <c r="G34" s="18"/>
      <c r="H34" s="18"/>
      <c r="I34" s="18"/>
      <c r="J34" s="19"/>
      <c r="K34" s="20"/>
      <c r="L34" s="18"/>
      <c r="M34" s="18"/>
      <c r="N34" s="18"/>
      <c r="O34" s="21"/>
      <c r="P34" s="15"/>
      <c r="Q34" s="18"/>
      <c r="R34" s="18"/>
      <c r="S34" s="18"/>
      <c r="T34" s="19"/>
      <c r="U34" s="20">
        <v>0</v>
      </c>
      <c r="V34" s="18">
        <v>0</v>
      </c>
      <c r="W34" s="18">
        <v>0</v>
      </c>
      <c r="X34" s="18" t="s">
        <v>21</v>
      </c>
      <c r="Y34" s="115">
        <v>6</v>
      </c>
      <c r="Z34" s="15"/>
      <c r="AA34" s="18"/>
      <c r="AB34" s="19"/>
      <c r="AC34" s="22"/>
    </row>
    <row r="35" spans="1:29" ht="15.75" thickBot="1">
      <c r="A35" s="251" t="s">
        <v>75</v>
      </c>
      <c r="B35" s="252"/>
      <c r="C35" s="253"/>
      <c r="D35" s="3">
        <f>SUM(D38:D39)</f>
        <v>6</v>
      </c>
      <c r="E35" s="3">
        <f aca="true" t="shared" si="6" ref="E35:Y35">SUM(E38:E39)</f>
        <v>6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  <c r="K35" s="3">
        <f t="shared" si="6"/>
        <v>4</v>
      </c>
      <c r="L35" s="3">
        <f t="shared" si="6"/>
        <v>2</v>
      </c>
      <c r="M35" s="3">
        <f t="shared" si="6"/>
        <v>0</v>
      </c>
      <c r="N35" s="3">
        <f t="shared" si="6"/>
        <v>0</v>
      </c>
      <c r="O35" s="3">
        <f t="shared" si="6"/>
        <v>6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0</v>
      </c>
      <c r="T35" s="3">
        <f t="shared" si="6"/>
        <v>0</v>
      </c>
      <c r="U35" s="3">
        <f t="shared" si="6"/>
        <v>0</v>
      </c>
      <c r="V35" s="3">
        <f t="shared" si="6"/>
        <v>0</v>
      </c>
      <c r="W35" s="3">
        <f t="shared" si="6"/>
        <v>0</v>
      </c>
      <c r="X35" s="3">
        <f t="shared" si="6"/>
        <v>0</v>
      </c>
      <c r="Y35" s="3">
        <f t="shared" si="6"/>
        <v>0</v>
      </c>
      <c r="Z35" s="3"/>
      <c r="AA35" s="5"/>
      <c r="AB35" s="6"/>
      <c r="AC35" s="8"/>
    </row>
    <row r="36" spans="1:29" ht="16.5" thickBot="1" thickTop="1">
      <c r="A36" s="152"/>
      <c r="B36" s="153"/>
      <c r="C36" s="154" t="s">
        <v>118</v>
      </c>
      <c r="D36" s="155"/>
      <c r="E36" s="155"/>
      <c r="F36" s="156"/>
      <c r="G36" s="156"/>
      <c r="H36" s="156"/>
      <c r="I36" s="156"/>
      <c r="J36" s="157" t="s">
        <v>115</v>
      </c>
      <c r="K36" s="20"/>
      <c r="L36" s="18"/>
      <c r="M36" s="18"/>
      <c r="N36" s="18"/>
      <c r="O36" s="21"/>
      <c r="P36" s="15"/>
      <c r="Q36" s="18"/>
      <c r="R36" s="18"/>
      <c r="S36" s="18"/>
      <c r="T36" s="19"/>
      <c r="U36" s="20"/>
      <c r="V36" s="18"/>
      <c r="W36" s="18"/>
      <c r="X36" s="18"/>
      <c r="Y36" s="115"/>
      <c r="Z36" s="196"/>
      <c r="AA36" s="197"/>
      <c r="AB36" s="198"/>
      <c r="AC36" s="158"/>
    </row>
    <row r="37" spans="1:29" ht="16.5" thickBot="1" thickTop="1">
      <c r="A37" s="159"/>
      <c r="B37" s="160"/>
      <c r="C37" s="161" t="s">
        <v>116</v>
      </c>
      <c r="D37" s="242"/>
      <c r="E37" s="243"/>
      <c r="F37" s="173"/>
      <c r="G37" s="162"/>
      <c r="H37" s="162"/>
      <c r="I37" s="162"/>
      <c r="J37" s="163"/>
      <c r="K37" s="164"/>
      <c r="L37" s="165"/>
      <c r="M37" s="18"/>
      <c r="N37" s="18"/>
      <c r="O37" s="21"/>
      <c r="P37" s="15"/>
      <c r="Q37" s="18"/>
      <c r="R37" s="18"/>
      <c r="S37" s="18"/>
      <c r="T37" s="19"/>
      <c r="U37" s="20"/>
      <c r="V37" s="18"/>
      <c r="W37" s="18"/>
      <c r="X37" s="18"/>
      <c r="Y37" s="115"/>
      <c r="Z37" s="15"/>
      <c r="AA37" s="18"/>
      <c r="AB37" s="19"/>
      <c r="AC37" s="158"/>
    </row>
    <row r="38" spans="1:29" ht="15">
      <c r="A38" s="166" t="s">
        <v>60</v>
      </c>
      <c r="B38" s="167" t="s">
        <v>121</v>
      </c>
      <c r="C38" s="168" t="s">
        <v>64</v>
      </c>
      <c r="D38" s="174">
        <f>SUM(F38:H38,K38:M38,P38:R38,U38:W38)</f>
        <v>3</v>
      </c>
      <c r="E38" s="19">
        <f>SUM(J38,O38,T38,Y38)</f>
        <v>3</v>
      </c>
      <c r="F38" s="175"/>
      <c r="G38" s="176"/>
      <c r="H38" s="176"/>
      <c r="I38" s="176"/>
      <c r="J38" s="177"/>
      <c r="K38" s="175">
        <v>2</v>
      </c>
      <c r="L38" s="178">
        <v>1</v>
      </c>
      <c r="M38" s="178">
        <v>0</v>
      </c>
      <c r="N38" s="178" t="s">
        <v>21</v>
      </c>
      <c r="O38" s="179">
        <v>3</v>
      </c>
      <c r="P38" s="175"/>
      <c r="Q38" s="178"/>
      <c r="R38" s="178"/>
      <c r="S38" s="178"/>
      <c r="T38" s="179"/>
      <c r="U38" s="183"/>
      <c r="V38" s="178"/>
      <c r="W38" s="178"/>
      <c r="X38" s="178"/>
      <c r="Y38" s="184"/>
      <c r="Z38" s="175"/>
      <c r="AA38" s="178"/>
      <c r="AB38" s="179"/>
      <c r="AC38" s="185"/>
    </row>
    <row r="39" spans="1:29" ht="15.75" thickBot="1">
      <c r="A39" s="169" t="s">
        <v>61</v>
      </c>
      <c r="B39" s="170" t="s">
        <v>122</v>
      </c>
      <c r="C39" s="171" t="s">
        <v>65</v>
      </c>
      <c r="D39" s="244">
        <f>SUM(F39:H39,K39:M39,P39:R39,U39:W39)</f>
        <v>3</v>
      </c>
      <c r="E39" s="239">
        <f>SUM(J39,O39,T39,Y39)</f>
        <v>3</v>
      </c>
      <c r="F39" s="180"/>
      <c r="G39" s="181"/>
      <c r="H39" s="181"/>
      <c r="I39" s="181"/>
      <c r="J39" s="182"/>
      <c r="K39" s="175">
        <v>2</v>
      </c>
      <c r="L39" s="178">
        <v>1</v>
      </c>
      <c r="M39" s="186">
        <v>0</v>
      </c>
      <c r="N39" s="186" t="s">
        <v>21</v>
      </c>
      <c r="O39" s="187">
        <v>3</v>
      </c>
      <c r="P39" s="188"/>
      <c r="Q39" s="186"/>
      <c r="R39" s="186"/>
      <c r="S39" s="186"/>
      <c r="T39" s="187"/>
      <c r="U39" s="189"/>
      <c r="V39" s="186"/>
      <c r="W39" s="186"/>
      <c r="X39" s="186"/>
      <c r="Y39" s="190"/>
      <c r="Z39" s="188"/>
      <c r="AA39" s="186"/>
      <c r="AB39" s="187"/>
      <c r="AC39" s="191"/>
    </row>
    <row r="40" spans="1:29" ht="15.75" thickBot="1">
      <c r="A40" s="251" t="s">
        <v>27</v>
      </c>
      <c r="B40" s="252"/>
      <c r="C40" s="253"/>
      <c r="D40" s="3">
        <f aca="true" t="shared" si="7" ref="D40:Y40">SUM(D41:D41)</f>
        <v>0</v>
      </c>
      <c r="E40" s="4">
        <f t="shared" si="7"/>
        <v>8</v>
      </c>
      <c r="F40" s="3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6">
        <f t="shared" si="7"/>
        <v>0</v>
      </c>
      <c r="K40" s="7">
        <f t="shared" si="7"/>
        <v>0</v>
      </c>
      <c r="L40" s="5">
        <f t="shared" si="7"/>
        <v>0</v>
      </c>
      <c r="M40" s="5">
        <f t="shared" si="7"/>
        <v>0</v>
      </c>
      <c r="N40" s="5">
        <f t="shared" si="7"/>
        <v>0</v>
      </c>
      <c r="O40" s="4">
        <f t="shared" si="7"/>
        <v>0</v>
      </c>
      <c r="P40" s="3">
        <f t="shared" si="7"/>
        <v>0</v>
      </c>
      <c r="Q40" s="5">
        <f t="shared" si="7"/>
        <v>0</v>
      </c>
      <c r="R40" s="5">
        <f t="shared" si="7"/>
        <v>0</v>
      </c>
      <c r="S40" s="5">
        <f t="shared" si="7"/>
        <v>0</v>
      </c>
      <c r="T40" s="6">
        <f t="shared" si="7"/>
        <v>0</v>
      </c>
      <c r="U40" s="7">
        <f t="shared" si="7"/>
        <v>0</v>
      </c>
      <c r="V40" s="5">
        <f t="shared" si="7"/>
        <v>0</v>
      </c>
      <c r="W40" s="5">
        <f t="shared" si="7"/>
        <v>0</v>
      </c>
      <c r="X40" s="5">
        <f t="shared" si="7"/>
        <v>0</v>
      </c>
      <c r="Y40" s="113">
        <f t="shared" si="7"/>
        <v>8</v>
      </c>
      <c r="Z40" s="3"/>
      <c r="AA40" s="5"/>
      <c r="AB40" s="6"/>
      <c r="AC40" s="8"/>
    </row>
    <row r="41" spans="1:29" ht="15.75" thickBot="1">
      <c r="A41" s="9" t="s">
        <v>66</v>
      </c>
      <c r="B41" s="151" t="s">
        <v>96</v>
      </c>
      <c r="C41" s="10" t="s">
        <v>3</v>
      </c>
      <c r="D41" s="9">
        <f>SUM(F41:H41,K41:M41,P41:R41,U41:W41)</f>
        <v>0</v>
      </c>
      <c r="E41" s="11">
        <f>SUM(J41,O41,T41,Y41)</f>
        <v>8</v>
      </c>
      <c r="F41" s="9"/>
      <c r="G41" s="12"/>
      <c r="H41" s="12"/>
      <c r="I41" s="12"/>
      <c r="J41" s="13"/>
      <c r="K41" s="44"/>
      <c r="L41" s="12"/>
      <c r="M41" s="12"/>
      <c r="N41" s="12"/>
      <c r="O41" s="11"/>
      <c r="P41" s="9"/>
      <c r="Q41" s="12"/>
      <c r="R41" s="12"/>
      <c r="S41" s="12"/>
      <c r="T41" s="13"/>
      <c r="U41" s="44">
        <v>0</v>
      </c>
      <c r="V41" s="12">
        <v>0</v>
      </c>
      <c r="W41" s="12">
        <v>0</v>
      </c>
      <c r="X41" s="12" t="s">
        <v>21</v>
      </c>
      <c r="Y41" s="114">
        <v>8</v>
      </c>
      <c r="Z41" s="199"/>
      <c r="AA41" s="200"/>
      <c r="AB41" s="201"/>
      <c r="AC41" s="108"/>
    </row>
    <row r="42" spans="1:29" ht="15">
      <c r="A42" s="256" t="s">
        <v>45</v>
      </c>
      <c r="B42" s="257"/>
      <c r="C42" s="257"/>
      <c r="D42" s="48">
        <f>SUM(F42:H42,K42:M42,P42:R42,U42:W42)</f>
        <v>97</v>
      </c>
      <c r="E42" s="49"/>
      <c r="F42" s="50">
        <f>F10+F13+F23+F29+F35+F40</f>
        <v>18</v>
      </c>
      <c r="G42" s="48">
        <f>G10+G13+G23+G29+G35+G40</f>
        <v>12</v>
      </c>
      <c r="H42" s="51">
        <f>H10+H13+H23+H29+H35+H40</f>
        <v>6</v>
      </c>
      <c r="I42" s="48"/>
      <c r="J42" s="52"/>
      <c r="K42" s="51">
        <f>K10+K13+K23+K29+K35+K40</f>
        <v>16</v>
      </c>
      <c r="L42" s="51">
        <f>L10+L13+L23+L29+L35+L40</f>
        <v>13</v>
      </c>
      <c r="M42" s="51">
        <f>M10+M13+M23+M29+M35+M40</f>
        <v>8</v>
      </c>
      <c r="N42" s="48"/>
      <c r="O42" s="49"/>
      <c r="P42" s="50">
        <f>P10+P13+P23+P29+P35+P40</f>
        <v>2</v>
      </c>
      <c r="Q42" s="48">
        <f>Q10+Q13+Q23+Q29+Q35+Q40</f>
        <v>4</v>
      </c>
      <c r="R42" s="51">
        <f>R10+R13+R23+R29+R35+R40</f>
        <v>8</v>
      </c>
      <c r="S42" s="48"/>
      <c r="T42" s="52"/>
      <c r="U42" s="51">
        <f>U10+U13+U23+U29+U35+U40</f>
        <v>0</v>
      </c>
      <c r="V42" s="51">
        <f>V10+V13+V23+V29+V35+V40</f>
        <v>2</v>
      </c>
      <c r="W42" s="51">
        <f>W10+W13+W23+W29+W35+W40</f>
        <v>8</v>
      </c>
      <c r="X42" s="48"/>
      <c r="Y42" s="103"/>
      <c r="Z42" s="109"/>
      <c r="AA42" s="110"/>
      <c r="AB42" s="110"/>
      <c r="AC42" s="110"/>
    </row>
    <row r="43" spans="1:29" ht="15">
      <c r="A43" s="259" t="s">
        <v>44</v>
      </c>
      <c r="B43" s="260"/>
      <c r="C43" s="260"/>
      <c r="D43" s="53"/>
      <c r="E43" s="54"/>
      <c r="F43" s="258">
        <f>SUM(F42:H42)</f>
        <v>36</v>
      </c>
      <c r="G43" s="261"/>
      <c r="H43" s="261"/>
      <c r="I43" s="53"/>
      <c r="J43" s="55"/>
      <c r="K43" s="254">
        <f>SUM(K42:M42)</f>
        <v>37</v>
      </c>
      <c r="L43" s="255"/>
      <c r="M43" s="255"/>
      <c r="N43" s="53"/>
      <c r="O43" s="54"/>
      <c r="P43" s="258">
        <f>SUM(P42:R42)</f>
        <v>14</v>
      </c>
      <c r="Q43" s="255"/>
      <c r="R43" s="255"/>
      <c r="S43" s="53"/>
      <c r="T43" s="55"/>
      <c r="U43" s="254">
        <f>SUM(U42:W42)</f>
        <v>10</v>
      </c>
      <c r="V43" s="255"/>
      <c r="W43" s="255"/>
      <c r="X43" s="53"/>
      <c r="Y43" s="104"/>
      <c r="Z43" s="111"/>
      <c r="AA43" s="112"/>
      <c r="AB43" s="112"/>
      <c r="AC43" s="112"/>
    </row>
    <row r="44" spans="1:29" ht="15.75" thickBot="1">
      <c r="A44" s="249" t="s">
        <v>17</v>
      </c>
      <c r="B44" s="250"/>
      <c r="C44" s="250"/>
      <c r="D44" s="56"/>
      <c r="E44" s="57">
        <f>SUM(J44,O44,T44,Y44)</f>
        <v>120</v>
      </c>
      <c r="F44" s="58"/>
      <c r="G44" s="56"/>
      <c r="H44" s="56"/>
      <c r="I44" s="56"/>
      <c r="J44" s="59">
        <f>J10+J13+J23+J29+J35+J40</f>
        <v>27</v>
      </c>
      <c r="K44" s="60"/>
      <c r="L44" s="56"/>
      <c r="M44" s="56"/>
      <c r="N44" s="56"/>
      <c r="O44" s="57">
        <f>O10+O13+O23+O29+O35+O40</f>
        <v>29</v>
      </c>
      <c r="P44" s="58"/>
      <c r="Q44" s="56"/>
      <c r="R44" s="56"/>
      <c r="S44" s="56"/>
      <c r="T44" s="57">
        <f>T10+T13+T23+T29+T35+T40</f>
        <v>31</v>
      </c>
      <c r="U44" s="58"/>
      <c r="V44" s="56"/>
      <c r="W44" s="56"/>
      <c r="X44" s="56"/>
      <c r="Y44" s="105">
        <f>Y10+Y13+Y23+Y29+Y35+Y40</f>
        <v>33</v>
      </c>
      <c r="Z44" s="111"/>
      <c r="AA44" s="112"/>
      <c r="AB44" s="112"/>
      <c r="AC44" s="112"/>
    </row>
    <row r="45" spans="1:29" ht="15">
      <c r="A45" s="61"/>
      <c r="B45" s="62"/>
      <c r="C45" s="37" t="s">
        <v>18</v>
      </c>
      <c r="D45" s="63"/>
      <c r="E45" s="63"/>
      <c r="F45" s="64"/>
      <c r="G45" s="63"/>
      <c r="H45" s="63"/>
      <c r="I45" s="39">
        <f>COUNTIF(I11:I41,"v")</f>
        <v>5</v>
      </c>
      <c r="J45" s="65"/>
      <c r="K45" s="63"/>
      <c r="L45" s="63"/>
      <c r="M45" s="63"/>
      <c r="N45" s="66">
        <f>COUNTIF(N11:N41,"v")</f>
        <v>2</v>
      </c>
      <c r="O45" s="63"/>
      <c r="P45" s="64"/>
      <c r="Q45" s="63"/>
      <c r="R45" s="63"/>
      <c r="S45" s="39">
        <f>COUNTIF(S11:S41,"v")</f>
        <v>0</v>
      </c>
      <c r="T45" s="65"/>
      <c r="U45" s="63"/>
      <c r="V45" s="63"/>
      <c r="W45" s="63"/>
      <c r="X45" s="39">
        <f>COUNTIF(X11:X41,"v")</f>
        <v>0</v>
      </c>
      <c r="Y45" s="106"/>
      <c r="Z45" s="111"/>
      <c r="AA45" s="112"/>
      <c r="AB45" s="112"/>
      <c r="AC45" s="112"/>
    </row>
    <row r="46" spans="1:29" ht="15.75" thickBot="1">
      <c r="A46" s="61"/>
      <c r="B46" s="62"/>
      <c r="C46" s="67" t="s">
        <v>19</v>
      </c>
      <c r="D46" s="68"/>
      <c r="E46" s="68"/>
      <c r="F46" s="69"/>
      <c r="G46" s="68"/>
      <c r="H46" s="68"/>
      <c r="I46" s="70">
        <f>COUNTIF(I11:I41,"é")</f>
        <v>3</v>
      </c>
      <c r="J46" s="71"/>
      <c r="K46" s="68"/>
      <c r="L46" s="68"/>
      <c r="M46" s="68"/>
      <c r="N46" s="70">
        <f>COUNTIF(N11:N41,"é")</f>
        <v>7</v>
      </c>
      <c r="O46" s="68"/>
      <c r="P46" s="69"/>
      <c r="Q46" s="68"/>
      <c r="R46" s="68"/>
      <c r="S46" s="70">
        <f>COUNTIF(S11:S41,"é")</f>
        <v>3</v>
      </c>
      <c r="T46" s="71"/>
      <c r="U46" s="68"/>
      <c r="V46" s="68"/>
      <c r="W46" s="68"/>
      <c r="X46" s="70">
        <f>COUNTIF(X11:X41,"é")</f>
        <v>4</v>
      </c>
      <c r="Y46" s="107"/>
      <c r="Z46" s="111"/>
      <c r="AA46" s="112"/>
      <c r="AB46" s="112"/>
      <c r="AC46" s="112"/>
    </row>
    <row r="47" spans="1:29" ht="15">
      <c r="A47" s="61"/>
      <c r="B47" s="61"/>
      <c r="C47" s="202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112"/>
      <c r="AA47" s="112"/>
      <c r="AB47" s="112"/>
      <c r="AC47" s="112"/>
    </row>
    <row r="48" spans="1:29" ht="15">
      <c r="A48" s="2" t="s">
        <v>76</v>
      </c>
      <c r="B48" s="61"/>
      <c r="C48" s="202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112"/>
      <c r="AA48" s="112"/>
      <c r="AB48" s="112"/>
      <c r="AC48" s="112"/>
    </row>
    <row r="49" spans="1:29" ht="15">
      <c r="A49" s="61"/>
      <c r="B49" s="61"/>
      <c r="C49" s="202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112"/>
      <c r="AA49" s="112"/>
      <c r="AB49" s="112"/>
      <c r="AC49" s="112"/>
    </row>
    <row r="50" spans="1:29" ht="15.75" thickBot="1">
      <c r="A50" s="203" t="s">
        <v>77</v>
      </c>
      <c r="B50" s="47"/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1:29" ht="16.5" thickBot="1" thickTop="1">
      <c r="A51" s="204"/>
      <c r="B51" s="153"/>
      <c r="C51" s="154" t="s">
        <v>118</v>
      </c>
      <c r="D51" s="155"/>
      <c r="E51" s="155"/>
      <c r="F51" s="156"/>
      <c r="G51" s="156"/>
      <c r="H51" s="156"/>
      <c r="I51" s="156"/>
      <c r="J51" s="157" t="s">
        <v>115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ht="16.5" thickBot="1" thickTop="1">
      <c r="A52" s="205"/>
      <c r="B52" s="160"/>
      <c r="C52" s="161" t="s">
        <v>116</v>
      </c>
      <c r="D52" s="206"/>
      <c r="E52" s="207"/>
      <c r="F52" s="208"/>
      <c r="G52" s="208"/>
      <c r="H52" s="208"/>
      <c r="I52" s="208"/>
      <c r="J52" s="208"/>
      <c r="K52" s="209" t="s">
        <v>119</v>
      </c>
      <c r="L52" s="210"/>
      <c r="M52" s="210"/>
      <c r="N52" s="210"/>
      <c r="O52" s="210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</row>
    <row r="53" spans="1:29" ht="15">
      <c r="A53" s="166" t="s">
        <v>60</v>
      </c>
      <c r="B53" s="167" t="s">
        <v>121</v>
      </c>
      <c r="C53" s="168" t="s">
        <v>64</v>
      </c>
      <c r="D53" s="241">
        <f>SUM(F53:H53,K53:M53,P53:R53,U53:W53)</f>
        <v>3</v>
      </c>
      <c r="E53" s="22">
        <f>SUM(J53,O53,T53,Y53)</f>
        <v>3</v>
      </c>
      <c r="F53" s="211"/>
      <c r="G53" s="212"/>
      <c r="H53" s="212"/>
      <c r="I53" s="212"/>
      <c r="J53" s="213"/>
      <c r="K53" s="214">
        <v>2</v>
      </c>
      <c r="L53" s="215">
        <v>1</v>
      </c>
      <c r="M53" s="215">
        <v>0</v>
      </c>
      <c r="N53" s="215" t="s">
        <v>21</v>
      </c>
      <c r="O53" s="216">
        <v>3</v>
      </c>
      <c r="P53" s="214"/>
      <c r="Q53" s="215"/>
      <c r="R53" s="215"/>
      <c r="S53" s="215"/>
      <c r="T53" s="216"/>
      <c r="U53" s="214"/>
      <c r="V53" s="215"/>
      <c r="W53" s="215"/>
      <c r="X53" s="215"/>
      <c r="Y53" s="216"/>
      <c r="Z53" s="214"/>
      <c r="AA53" s="215"/>
      <c r="AB53" s="216"/>
      <c r="AC53" s="158"/>
    </row>
    <row r="54" spans="1:29" ht="15">
      <c r="A54" s="166" t="s">
        <v>61</v>
      </c>
      <c r="B54" s="217" t="s">
        <v>122</v>
      </c>
      <c r="C54" s="218" t="s">
        <v>65</v>
      </c>
      <c r="D54" s="241">
        <f>SUM(F54:H54,K54:M54,P54:R54,U54:W54)</f>
        <v>3</v>
      </c>
      <c r="E54" s="22">
        <f>SUM(J54,O54,T54,Y54)</f>
        <v>3</v>
      </c>
      <c r="F54" s="219"/>
      <c r="G54" s="220"/>
      <c r="H54" s="220"/>
      <c r="I54" s="220"/>
      <c r="J54" s="221"/>
      <c r="K54" s="222">
        <v>2</v>
      </c>
      <c r="L54" s="223">
        <v>1</v>
      </c>
      <c r="M54" s="223">
        <v>0</v>
      </c>
      <c r="N54" s="223" t="s">
        <v>21</v>
      </c>
      <c r="O54" s="224">
        <v>3</v>
      </c>
      <c r="P54" s="222"/>
      <c r="Q54" s="223"/>
      <c r="R54" s="223"/>
      <c r="S54" s="223"/>
      <c r="T54" s="224"/>
      <c r="U54" s="222"/>
      <c r="V54" s="223"/>
      <c r="W54" s="223"/>
      <c r="X54" s="223"/>
      <c r="Y54" s="224"/>
      <c r="Z54" s="222"/>
      <c r="AA54" s="223"/>
      <c r="AB54" s="224"/>
      <c r="AC54" s="158"/>
    </row>
    <row r="55" spans="1:29" ht="15">
      <c r="A55" s="166"/>
      <c r="B55" s="225" t="s">
        <v>97</v>
      </c>
      <c r="C55" s="226" t="s">
        <v>67</v>
      </c>
      <c r="D55" s="245" t="s">
        <v>120</v>
      </c>
      <c r="E55" s="246"/>
      <c r="F55" s="227"/>
      <c r="G55" s="228"/>
      <c r="H55" s="228"/>
      <c r="I55" s="228"/>
      <c r="J55" s="229"/>
      <c r="K55" s="230">
        <v>2</v>
      </c>
      <c r="L55" s="165">
        <v>1</v>
      </c>
      <c r="M55" s="165">
        <v>0</v>
      </c>
      <c r="N55" s="165" t="s">
        <v>21</v>
      </c>
      <c r="O55" s="231">
        <v>3</v>
      </c>
      <c r="P55" s="230"/>
      <c r="Q55" s="165"/>
      <c r="R55" s="165"/>
      <c r="S55" s="165"/>
      <c r="T55" s="231"/>
      <c r="U55" s="230"/>
      <c r="V55" s="165"/>
      <c r="W55" s="165"/>
      <c r="X55" s="165"/>
      <c r="Y55" s="231"/>
      <c r="Z55" s="230"/>
      <c r="AA55" s="165"/>
      <c r="AB55" s="231"/>
      <c r="AC55" s="158"/>
    </row>
    <row r="56" spans="1:29" ht="15">
      <c r="A56" s="166"/>
      <c r="B56" s="225" t="s">
        <v>98</v>
      </c>
      <c r="C56" s="226" t="s">
        <v>20</v>
      </c>
      <c r="D56" s="245" t="s">
        <v>120</v>
      </c>
      <c r="E56" s="246"/>
      <c r="F56" s="227"/>
      <c r="G56" s="228"/>
      <c r="H56" s="228"/>
      <c r="I56" s="228"/>
      <c r="J56" s="229"/>
      <c r="K56" s="230">
        <v>2</v>
      </c>
      <c r="L56" s="165">
        <v>1</v>
      </c>
      <c r="M56" s="165">
        <v>0</v>
      </c>
      <c r="N56" s="165" t="s">
        <v>21</v>
      </c>
      <c r="O56" s="231">
        <v>3</v>
      </c>
      <c r="P56" s="230"/>
      <c r="Q56" s="165"/>
      <c r="R56" s="165"/>
      <c r="S56" s="165"/>
      <c r="T56" s="231"/>
      <c r="U56" s="230"/>
      <c r="V56" s="165"/>
      <c r="W56" s="165"/>
      <c r="X56" s="165"/>
      <c r="Y56" s="231"/>
      <c r="Z56" s="230"/>
      <c r="AA56" s="165"/>
      <c r="AB56" s="231"/>
      <c r="AC56" s="158"/>
    </row>
    <row r="57" spans="1:29" ht="15">
      <c r="A57" s="166"/>
      <c r="B57" s="225" t="s">
        <v>99</v>
      </c>
      <c r="C57" s="226" t="s">
        <v>68</v>
      </c>
      <c r="D57" s="245" t="s">
        <v>120</v>
      </c>
      <c r="E57" s="246"/>
      <c r="F57" s="227"/>
      <c r="G57" s="228"/>
      <c r="H57" s="228"/>
      <c r="I57" s="228"/>
      <c r="J57" s="229"/>
      <c r="K57" s="230">
        <v>2</v>
      </c>
      <c r="L57" s="165">
        <v>1</v>
      </c>
      <c r="M57" s="165">
        <v>0</v>
      </c>
      <c r="N57" s="165" t="s">
        <v>21</v>
      </c>
      <c r="O57" s="231">
        <v>3</v>
      </c>
      <c r="P57" s="230"/>
      <c r="Q57" s="165"/>
      <c r="R57" s="165"/>
      <c r="S57" s="165"/>
      <c r="T57" s="231"/>
      <c r="U57" s="230"/>
      <c r="V57" s="165"/>
      <c r="W57" s="165"/>
      <c r="X57" s="165"/>
      <c r="Y57" s="231"/>
      <c r="Z57" s="230"/>
      <c r="AA57" s="165"/>
      <c r="AB57" s="231"/>
      <c r="AC57" s="158"/>
    </row>
    <row r="58" spans="1:29" ht="15.75" thickBot="1">
      <c r="A58" s="169"/>
      <c r="B58" s="232"/>
      <c r="C58" s="233"/>
      <c r="D58" s="247"/>
      <c r="E58" s="248"/>
      <c r="F58" s="234"/>
      <c r="G58" s="235"/>
      <c r="H58" s="235"/>
      <c r="I58" s="235"/>
      <c r="J58" s="236"/>
      <c r="K58" s="237"/>
      <c r="L58" s="238"/>
      <c r="M58" s="238"/>
      <c r="N58" s="238"/>
      <c r="O58" s="239"/>
      <c r="P58" s="237"/>
      <c r="Q58" s="238"/>
      <c r="R58" s="238"/>
      <c r="S58" s="238"/>
      <c r="T58" s="239"/>
      <c r="U58" s="237"/>
      <c r="V58" s="238"/>
      <c r="W58" s="238"/>
      <c r="X58" s="238"/>
      <c r="Y58" s="239"/>
      <c r="Z58" s="237"/>
      <c r="AA58" s="238"/>
      <c r="AB58" s="239"/>
      <c r="AC58" s="240"/>
    </row>
    <row r="59" spans="1:29" ht="15">
      <c r="A59" s="2"/>
      <c r="B59" s="47"/>
      <c r="C59" s="47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112"/>
      <c r="AB59" s="112"/>
      <c r="AC59" s="112"/>
    </row>
    <row r="60" spans="1:29" ht="15">
      <c r="A60" s="1"/>
      <c r="B60" s="2"/>
      <c r="C60" s="2" t="s">
        <v>71</v>
      </c>
      <c r="D60" s="1"/>
      <c r="E60" s="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ht="15">
      <c r="A61" s="1"/>
      <c r="B61" s="2"/>
      <c r="C61" s="2" t="s">
        <v>30</v>
      </c>
      <c r="D61" s="1"/>
      <c r="E61" s="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</row>
    <row r="62" spans="1:29" ht="15">
      <c r="A62" s="1"/>
      <c r="B62" s="2"/>
      <c r="C62" s="2" t="s">
        <v>31</v>
      </c>
      <c r="D62" s="1"/>
      <c r="E62" s="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</row>
    <row r="63" spans="1:29" ht="15">
      <c r="A63" s="1"/>
      <c r="B63" s="2"/>
      <c r="C63" s="2" t="s">
        <v>22</v>
      </c>
      <c r="D63" s="1"/>
      <c r="E63" s="1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</row>
    <row r="64" spans="1:29" ht="15">
      <c r="A64" s="1"/>
      <c r="B64" s="2"/>
      <c r="C64" s="2" t="s">
        <v>73</v>
      </c>
      <c r="D64" s="1"/>
      <c r="E64" s="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  <row r="65" spans="1:29" ht="15">
      <c r="A65" s="1"/>
      <c r="B65" s="2"/>
      <c r="C65" s="83" t="s">
        <v>32</v>
      </c>
      <c r="D65" s="1"/>
      <c r="E65" s="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</sheetData>
  <sheetProtection/>
  <mergeCells count="13">
    <mergeCell ref="A10:C10"/>
    <mergeCell ref="U43:W43"/>
    <mergeCell ref="A13:C13"/>
    <mergeCell ref="A23:C23"/>
    <mergeCell ref="K43:M43"/>
    <mergeCell ref="A42:C42"/>
    <mergeCell ref="P43:R43"/>
    <mergeCell ref="A43:C43"/>
    <mergeCell ref="F43:H43"/>
    <mergeCell ref="A44:C44"/>
    <mergeCell ref="A29:C29"/>
    <mergeCell ref="A35:C35"/>
    <mergeCell ref="A40:C40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ignoredErrors>
    <ignoredError sqref="D30:D34 D12 D14:D22 D24:D28" formulaRange="1"/>
    <ignoredError sqref="D13 D23 D29 D40" formula="1" formulaRange="1"/>
    <ignoredError sqref="E13 E23 E29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2017-07-22T13:03:24Z</cp:lastPrinted>
  <dcterms:created xsi:type="dcterms:W3CDTF">2008-05-03T23:04:50Z</dcterms:created>
  <dcterms:modified xsi:type="dcterms:W3CDTF">2017-07-26T00:24:44Z</dcterms:modified>
  <cp:category/>
  <cp:version/>
  <cp:contentType/>
  <cp:contentStatus/>
</cp:coreProperties>
</file>