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240" windowHeight="131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<sst xmlns="http://schemas.openxmlformats.org/spreadsheetml/2006/main" count="98" uniqueCount="72">
  <si>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</si>
  <si>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</si>
  <si>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</si>
  <si>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</si>
  <si>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</si>
  <si>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</si>
  <si>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</si>
  <si>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</si>
  <si>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</si>
  <si>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</si>
  <si>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</si>
  <si>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</si>
  <si>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</si>
  <si>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</si>
  <si>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</si>
  <si>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</si>
  <si>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</si>
  <si>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</si>
  <si>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</si>
  <si>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</si>
  <si>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</si>
  <si>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Vizsga (v)</t>
  </si>
  <si>
    <t>kredit</t>
  </si>
  <si>
    <t>v</t>
  </si>
  <si>
    <t>Záróvizsga tárgyak:</t>
  </si>
  <si>
    <t>Bánki Donát Gépész és Biztonságtechnikai Mérnöki Kar</t>
  </si>
  <si>
    <t>óra/félév</t>
  </si>
  <si>
    <t>Szakdolgozat</t>
  </si>
  <si>
    <t>5.</t>
  </si>
  <si>
    <t>Összesen</t>
  </si>
  <si>
    <t>Speciális szakismeretek</t>
  </si>
  <si>
    <t>féléves  óraszámokkal (ea. tgy. l). ; követelményekkel (k.); kreditekkel (kr.)</t>
  </si>
  <si>
    <t>Óbudai Egyetem</t>
  </si>
  <si>
    <t>Minőségbiztosítás</t>
  </si>
  <si>
    <t>Alapozó ismeretek és szakmai törzsanyag</t>
  </si>
  <si>
    <t xml:space="preserve">Méréstechnika </t>
  </si>
  <si>
    <t xml:space="preserve">Karbantartás-elmélet </t>
  </si>
  <si>
    <t xml:space="preserve">Folyamatszervezés </t>
  </si>
  <si>
    <t>Javítástechnológia</t>
  </si>
  <si>
    <t>Műszaki diagnosztika I.</t>
  </si>
  <si>
    <t>Műszaki diagnosztika II.</t>
  </si>
  <si>
    <t>Kenésgazdálkodás - Tribológia</t>
  </si>
  <si>
    <t xml:space="preserve">Karbantartás szervezése és ökonómiája </t>
  </si>
  <si>
    <t xml:space="preserve">Szakdolgozat konzultáció </t>
  </si>
  <si>
    <t xml:space="preserve">1. Karbantartás-elmélet </t>
  </si>
  <si>
    <t>2. Műszaki diagnosztika</t>
  </si>
  <si>
    <t>3. Kenésgazdálkodás - Tribológia</t>
  </si>
  <si>
    <t>Környezetvédelem</t>
  </si>
  <si>
    <t>BAGMO11NLS</t>
  </si>
  <si>
    <t>BAGMK11NLS</t>
  </si>
  <si>
    <t>BGBKT11NLS</t>
  </si>
  <si>
    <t>BGRMZ11NLS</t>
  </si>
  <si>
    <t>BGBKV11NLS</t>
  </si>
  <si>
    <t>BGBFO11NLS</t>
  </si>
  <si>
    <t>BGRJV21NLS</t>
  </si>
  <si>
    <t>BGRMZ22NLS</t>
  </si>
  <si>
    <t>BGBKR21NLS</t>
  </si>
  <si>
    <t>12.</t>
  </si>
  <si>
    <t>levelező munkarend</t>
  </si>
  <si>
    <t>képzéskód, szakkód: BSLCGK, BSLCGK</t>
  </si>
  <si>
    <t>mintatanterv-kód: BSLCGKXXM0F15 (Σ60 krd)</t>
  </si>
  <si>
    <t>é</t>
  </si>
  <si>
    <t>Évközi jegy (é)</t>
  </si>
  <si>
    <t>a</t>
  </si>
  <si>
    <t xml:space="preserve">             </t>
  </si>
  <si>
    <t>Gépészeti karbantartó szakirányú továbbképzési szak</t>
  </si>
  <si>
    <t>AGI-GGYT</t>
  </si>
  <si>
    <t>BGK-GBI</t>
  </si>
  <si>
    <t>BGK-MEI</t>
  </si>
  <si>
    <t>BGRTR21NLS</t>
  </si>
  <si>
    <t>BGRSO21NLS</t>
  </si>
  <si>
    <t>BGRKZ21NLS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</si>
</sst>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22" borderId="1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22" borderId="12" xfId="0" applyFont="1" applyFill="1" applyBorder="1" applyAlignment="1">
      <alignment/>
    </xf>
    <xf numFmtId="0" fontId="3" fillId="22" borderId="13" xfId="0" applyFont="1" applyFill="1" applyBorder="1" applyAlignment="1">
      <alignment horizontal="right"/>
    </xf>
    <xf numFmtId="0" fontId="3" fillId="22" borderId="14" xfId="0" applyFont="1" applyFill="1" applyBorder="1" applyAlignment="1">
      <alignment horizontal="right"/>
    </xf>
    <xf numFmtId="0" fontId="3" fillId="22" borderId="15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2" xfId="0" applyFont="1" applyBorder="1" applyAlignment="1">
      <alignment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45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43" xfId="0" applyFont="1" applyBorder="1" applyAlignment="1">
      <alignment vertical="top" wrapText="1"/>
    </xf>
    <xf numFmtId="0" fontId="4" fillId="0" borderId="43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3" fillId="22" borderId="49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2" borderId="55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0" borderId="55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3" fillId="22" borderId="49" xfId="0" applyFont="1" applyFill="1" applyBorder="1" applyAlignment="1">
      <alignment horizontal="left"/>
    </xf>
    <xf numFmtId="0" fontId="3" fillId="22" borderId="55" xfId="0" applyFont="1" applyFill="1" applyBorder="1" applyAlignment="1">
      <alignment horizontal="left"/>
    </xf>
    <xf numFmtId="0" fontId="3" fillId="22" borderId="15" xfId="0" applyFont="1" applyFill="1" applyBorder="1" applyAlignment="1">
      <alignment horizontal="left"/>
    </xf>
    <xf numFmtId="0" fontId="3" fillId="22" borderId="49" xfId="0" applyFont="1" applyFill="1" applyBorder="1" applyAlignment="1">
      <alignment/>
    </xf>
    <xf numFmtId="0" fontId="4" fillId="0" borderId="55" xfId="0" applyFont="1" applyBorder="1" applyAlignment="1">
      <alignment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61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6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0" customWidth="1"/>
    <col min="2" max="2" width="16.421875" style="0" customWidth="1"/>
    <col min="3" max="3" width="39.8515625" style="0" customWidth="1"/>
    <col min="4" max="4" width="9.28125" style="0" bestFit="1" customWidth="1"/>
    <col min="5" max="5" width="4.8515625" style="0" customWidth="1"/>
    <col min="6" max="6" width="5.421875" style="0" customWidth="1"/>
    <col min="7" max="7" width="4.7109375" style="0" customWidth="1"/>
    <col min="8" max="8" width="3.421875" style="0" bestFit="1" customWidth="1"/>
    <col min="9" max="9" width="3.28125" style="0" customWidth="1"/>
    <col min="10" max="10" width="3.00390625" style="0" bestFit="1" customWidth="1"/>
    <col min="11" max="11" width="4.57421875" style="0" bestFit="1" customWidth="1"/>
    <col min="12" max="12" width="4.00390625" style="0" bestFit="1" customWidth="1"/>
    <col min="13" max="13" width="3.57421875" style="0" bestFit="1" customWidth="1"/>
    <col min="14" max="14" width="3.28125" style="0" customWidth="1"/>
    <col min="15" max="15" width="3.00390625" style="0" bestFit="1" customWidth="1"/>
    <col min="16" max="16" width="4.7109375" style="0" customWidth="1"/>
    <col min="17" max="19" width="5.7109375" style="0" customWidth="1"/>
  </cols>
  <sheetData>
    <row r="1" spans="1:19" ht="13.5" customHeight="1">
      <c r="A1" s="79" t="s">
        <v>32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customHeight="1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 customHeight="1">
      <c r="A3" s="2"/>
      <c r="B3" s="2"/>
      <c r="C3" s="2"/>
      <c r="D3" s="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2.75" customHeight="1">
      <c r="A4" s="2"/>
      <c r="B4" s="2"/>
      <c r="C4" s="2"/>
      <c r="D4" s="2"/>
      <c r="E4" s="103" t="s">
        <v>0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19.5" customHeight="1">
      <c r="A5" s="82" t="s">
        <v>64</v>
      </c>
      <c r="B5" s="83"/>
      <c r="C5" s="83"/>
      <c r="D5" s="83"/>
      <c r="E5" s="102" t="s">
        <v>65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128"/>
      <c r="R5" s="128"/>
      <c r="S5" s="128"/>
    </row>
    <row r="6" spans="1:19" ht="19.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84"/>
      <c r="S6" s="84"/>
    </row>
    <row r="7" spans="1:19" ht="12.75">
      <c r="A7" s="86"/>
      <c r="B7" s="87"/>
      <c r="C7" s="87"/>
      <c r="D7" s="87"/>
      <c r="E7" s="87"/>
      <c r="F7" s="88" t="s">
        <v>59</v>
      </c>
      <c r="G7" s="87"/>
      <c r="H7" s="87"/>
      <c r="I7" s="87"/>
      <c r="J7" s="88"/>
      <c r="K7" s="87"/>
      <c r="L7" s="1"/>
      <c r="M7" s="87"/>
      <c r="N7" s="87"/>
      <c r="O7" s="1"/>
      <c r="P7" s="87"/>
      <c r="Q7" s="87"/>
      <c r="R7" s="87"/>
      <c r="S7" s="87"/>
    </row>
    <row r="8" spans="1:19" ht="12.75">
      <c r="A8" s="89" t="s">
        <v>60</v>
      </c>
      <c r="B8" s="90"/>
      <c r="C8" s="91"/>
      <c r="D8" s="9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92"/>
      <c r="R8" s="1"/>
      <c r="S8" s="93" t="s">
        <v>58</v>
      </c>
    </row>
    <row r="9" spans="1:19" ht="15.75" customHeight="1" thickBot="1">
      <c r="A9" s="131" t="s">
        <v>31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85"/>
      <c r="R9" s="85"/>
      <c r="S9" s="85"/>
    </row>
    <row r="10" spans="1:19" ht="12.75" customHeight="1" thickBot="1">
      <c r="A10" s="129" t="s">
        <v>1</v>
      </c>
      <c r="B10" s="116" t="s">
        <v>2</v>
      </c>
      <c r="C10" s="116" t="s">
        <v>3</v>
      </c>
      <c r="D10" s="106"/>
      <c r="E10" s="133" t="s">
        <v>26</v>
      </c>
      <c r="F10" s="135" t="s">
        <v>22</v>
      </c>
      <c r="G10" s="122" t="s">
        <v>4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16" t="s">
        <v>5</v>
      </c>
      <c r="R10" s="117"/>
      <c r="S10" s="118"/>
    </row>
    <row r="11" spans="1:19" ht="12.75" customHeight="1" thickBot="1">
      <c r="A11" s="130"/>
      <c r="B11" s="119"/>
      <c r="C11" s="119"/>
      <c r="D11" s="105"/>
      <c r="E11" s="134"/>
      <c r="F11" s="136"/>
      <c r="G11" s="122" t="s">
        <v>6</v>
      </c>
      <c r="H11" s="124"/>
      <c r="I11" s="124"/>
      <c r="J11" s="124"/>
      <c r="K11" s="125"/>
      <c r="L11" s="122" t="s">
        <v>7</v>
      </c>
      <c r="M11" s="124"/>
      <c r="N11" s="124"/>
      <c r="O11" s="124"/>
      <c r="P11" s="125"/>
      <c r="Q11" s="119"/>
      <c r="R11" s="120"/>
      <c r="S11" s="121"/>
    </row>
    <row r="12" spans="1:19" ht="12.75" customHeight="1" thickBot="1">
      <c r="A12" s="30"/>
      <c r="B12" s="31"/>
      <c r="C12" s="32"/>
      <c r="D12" s="32"/>
      <c r="E12" s="33"/>
      <c r="F12" s="34"/>
      <c r="G12" s="32" t="s">
        <v>12</v>
      </c>
      <c r="H12" s="32" t="s">
        <v>13</v>
      </c>
      <c r="I12" s="32" t="s">
        <v>14</v>
      </c>
      <c r="J12" s="32" t="s">
        <v>15</v>
      </c>
      <c r="K12" s="35" t="s">
        <v>16</v>
      </c>
      <c r="L12" s="33" t="s">
        <v>12</v>
      </c>
      <c r="M12" s="32" t="s">
        <v>13</v>
      </c>
      <c r="N12" s="32" t="s">
        <v>14</v>
      </c>
      <c r="O12" s="32" t="s">
        <v>15</v>
      </c>
      <c r="P12" s="36" t="s">
        <v>16</v>
      </c>
      <c r="Q12" s="119"/>
      <c r="R12" s="120"/>
      <c r="S12" s="121"/>
    </row>
    <row r="13" spans="1:19" ht="12.75" customHeight="1" thickBot="1">
      <c r="A13" s="114" t="s">
        <v>34</v>
      </c>
      <c r="B13" s="115"/>
      <c r="C13" s="115"/>
      <c r="D13" s="107"/>
      <c r="E13" s="8">
        <f>SUM(E14:E17)</f>
        <v>64</v>
      </c>
      <c r="F13" s="8">
        <f>SUM(F14:F17,)</f>
        <v>19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4"/>
      <c r="S13" s="15"/>
    </row>
    <row r="14" spans="1:19" ht="12.75" customHeight="1" thickBot="1" thickTop="1">
      <c r="A14" s="7" t="s">
        <v>6</v>
      </c>
      <c r="B14" s="81" t="s">
        <v>48</v>
      </c>
      <c r="C14" s="59" t="s">
        <v>33</v>
      </c>
      <c r="D14" s="59" t="s">
        <v>66</v>
      </c>
      <c r="E14" s="60">
        <f>G14+H14+I14+L14+M14+N14</f>
        <v>12</v>
      </c>
      <c r="F14" s="60">
        <f>K14+P14</f>
        <v>4</v>
      </c>
      <c r="G14" s="40">
        <v>6</v>
      </c>
      <c r="H14" s="41">
        <v>0</v>
      </c>
      <c r="I14" s="41">
        <v>6</v>
      </c>
      <c r="J14" s="41" t="s">
        <v>23</v>
      </c>
      <c r="K14" s="42">
        <v>4</v>
      </c>
      <c r="L14" s="43"/>
      <c r="M14" s="41"/>
      <c r="N14" s="41"/>
      <c r="O14" s="41"/>
      <c r="P14" s="44"/>
      <c r="Q14" s="45"/>
      <c r="R14" s="46"/>
      <c r="S14" s="47"/>
    </row>
    <row r="15" spans="1:19" ht="12.75" customHeight="1" thickBot="1" thickTop="1">
      <c r="A15" s="7" t="s">
        <v>7</v>
      </c>
      <c r="B15" s="81" t="s">
        <v>49</v>
      </c>
      <c r="C15" s="59" t="s">
        <v>35</v>
      </c>
      <c r="D15" s="59" t="s">
        <v>66</v>
      </c>
      <c r="E15" s="60">
        <f>G15+H15+I15+L15+M15+N15</f>
        <v>20</v>
      </c>
      <c r="F15" s="60">
        <f>K15+P15</f>
        <v>5</v>
      </c>
      <c r="G15" s="40">
        <v>12</v>
      </c>
      <c r="H15" s="41">
        <v>0</v>
      </c>
      <c r="I15" s="41">
        <v>8</v>
      </c>
      <c r="J15" s="41" t="s">
        <v>61</v>
      </c>
      <c r="K15" s="42">
        <v>5</v>
      </c>
      <c r="L15" s="48"/>
      <c r="M15" s="49"/>
      <c r="N15" s="49"/>
      <c r="O15" s="49"/>
      <c r="P15" s="50"/>
      <c r="Q15" s="51"/>
      <c r="R15" s="46"/>
      <c r="S15" s="47"/>
    </row>
    <row r="16" spans="1:19" ht="12" customHeight="1" thickBot="1" thickTop="1">
      <c r="A16" s="7" t="s">
        <v>8</v>
      </c>
      <c r="B16" s="81" t="s">
        <v>50</v>
      </c>
      <c r="C16" s="59" t="s">
        <v>36</v>
      </c>
      <c r="D16" s="59" t="s">
        <v>67</v>
      </c>
      <c r="E16" s="60">
        <f>G16+H16+I16+L16+M16+N16</f>
        <v>20</v>
      </c>
      <c r="F16" s="60">
        <f>K16+P16</f>
        <v>6</v>
      </c>
      <c r="G16" s="28">
        <v>16</v>
      </c>
      <c r="H16" s="18">
        <v>0</v>
      </c>
      <c r="I16" s="18">
        <v>4</v>
      </c>
      <c r="J16" s="18" t="s">
        <v>23</v>
      </c>
      <c r="K16" s="20">
        <v>6</v>
      </c>
      <c r="L16" s="17"/>
      <c r="M16" s="18"/>
      <c r="N16" s="18"/>
      <c r="O16" s="18"/>
      <c r="P16" s="19"/>
      <c r="Q16" s="22"/>
      <c r="R16" s="21"/>
      <c r="S16" s="29"/>
    </row>
    <row r="17" spans="1:19" ht="12" customHeight="1" thickBot="1" thickTop="1">
      <c r="A17" s="7" t="s">
        <v>9</v>
      </c>
      <c r="B17" s="81" t="s">
        <v>53</v>
      </c>
      <c r="C17" s="59" t="s">
        <v>37</v>
      </c>
      <c r="D17" s="59" t="s">
        <v>67</v>
      </c>
      <c r="E17" s="60">
        <f>G17+H17+I17+L17+M17+N17</f>
        <v>12</v>
      </c>
      <c r="F17" s="60">
        <f>K17+P17</f>
        <v>4</v>
      </c>
      <c r="G17" s="28">
        <v>6</v>
      </c>
      <c r="H17" s="18">
        <v>0</v>
      </c>
      <c r="I17" s="18">
        <v>6</v>
      </c>
      <c r="J17" s="18" t="s">
        <v>61</v>
      </c>
      <c r="K17" s="20">
        <v>4</v>
      </c>
      <c r="L17" s="17"/>
      <c r="M17" s="18"/>
      <c r="N17" s="18"/>
      <c r="O17" s="18"/>
      <c r="P17" s="19"/>
      <c r="Q17" s="63"/>
      <c r="R17" s="64"/>
      <c r="S17" s="65"/>
    </row>
    <row r="18" spans="1:19" ht="12.75" customHeight="1" hidden="1" thickBot="1">
      <c r="A18" s="7"/>
      <c r="B18" s="66"/>
      <c r="C18" s="59"/>
      <c r="D18" s="59"/>
      <c r="E18" s="61">
        <f>SUM(E14:E17)</f>
        <v>64</v>
      </c>
      <c r="F18" s="61"/>
      <c r="G18" s="28"/>
      <c r="H18" s="18"/>
      <c r="I18" s="18"/>
      <c r="J18" s="18"/>
      <c r="K18" s="20"/>
      <c r="L18" s="17"/>
      <c r="M18" s="18"/>
      <c r="N18" s="18"/>
      <c r="O18" s="18"/>
      <c r="P18" s="19"/>
      <c r="Q18" s="63"/>
      <c r="R18" s="64"/>
      <c r="S18" s="65"/>
    </row>
    <row r="19" spans="1:19" ht="16.5" customHeight="1" hidden="1" thickBot="1">
      <c r="A19" s="7"/>
      <c r="B19" s="66"/>
      <c r="C19" s="59"/>
      <c r="D19" s="59"/>
      <c r="E19" s="61"/>
      <c r="F19" s="61"/>
      <c r="G19" s="28"/>
      <c r="H19" s="18"/>
      <c r="I19" s="18"/>
      <c r="J19" s="18"/>
      <c r="K19" s="20"/>
      <c r="L19" s="17"/>
      <c r="M19" s="18"/>
      <c r="N19" s="18"/>
      <c r="O19" s="18"/>
      <c r="P19" s="19"/>
      <c r="Q19" s="63"/>
      <c r="R19" s="64"/>
      <c r="S19" s="65"/>
    </row>
    <row r="20" spans="1:19" ht="12.75" customHeight="1" thickBot="1">
      <c r="A20" s="114" t="s">
        <v>30</v>
      </c>
      <c r="B20" s="115"/>
      <c r="C20" s="115"/>
      <c r="D20" s="107"/>
      <c r="E20" s="8">
        <f>SUM(E21:E29)</f>
        <v>128</v>
      </c>
      <c r="F20" s="8">
        <f>SUM(F21:F26)</f>
        <v>29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4"/>
      <c r="S20" s="15"/>
    </row>
    <row r="21" spans="1:19" ht="12" customHeight="1" thickBot="1" thickTop="1">
      <c r="A21" s="7" t="s">
        <v>28</v>
      </c>
      <c r="B21" s="81" t="s">
        <v>52</v>
      </c>
      <c r="C21" s="59" t="s">
        <v>47</v>
      </c>
      <c r="D21" s="59" t="s">
        <v>67</v>
      </c>
      <c r="E21" s="60">
        <f>G21+H21+I21</f>
        <v>12</v>
      </c>
      <c r="F21" s="60">
        <f>K21</f>
        <v>5</v>
      </c>
      <c r="G21" s="28">
        <v>12</v>
      </c>
      <c r="H21" s="18">
        <v>0</v>
      </c>
      <c r="I21" s="18">
        <v>0</v>
      </c>
      <c r="J21" s="18" t="s">
        <v>23</v>
      </c>
      <c r="K21" s="20">
        <v>5</v>
      </c>
      <c r="L21" s="17"/>
      <c r="M21" s="18"/>
      <c r="N21" s="18"/>
      <c r="O21" s="18"/>
      <c r="P21" s="19"/>
      <c r="Q21" s="80"/>
      <c r="R21" s="64"/>
      <c r="S21" s="65"/>
    </row>
    <row r="22" spans="1:19" ht="14.25" thickBot="1" thickTop="1">
      <c r="A22" s="9" t="s">
        <v>10</v>
      </c>
      <c r="B22" s="81" t="s">
        <v>54</v>
      </c>
      <c r="C22" s="59" t="s">
        <v>38</v>
      </c>
      <c r="D22" s="59" t="s">
        <v>68</v>
      </c>
      <c r="E22" s="60">
        <f>G22+H22+I22+L22+M22+N22</f>
        <v>20</v>
      </c>
      <c r="F22" s="60">
        <f>K22+P22</f>
        <v>5</v>
      </c>
      <c r="G22" s="40"/>
      <c r="H22" s="41"/>
      <c r="I22" s="41"/>
      <c r="J22" s="41"/>
      <c r="K22" s="42"/>
      <c r="L22" s="48">
        <v>10</v>
      </c>
      <c r="M22" s="49">
        <v>0</v>
      </c>
      <c r="N22" s="49">
        <v>10</v>
      </c>
      <c r="O22" s="49" t="s">
        <v>23</v>
      </c>
      <c r="P22" s="50">
        <v>5</v>
      </c>
      <c r="Q22" s="54"/>
      <c r="R22" s="55"/>
      <c r="S22" s="56"/>
    </row>
    <row r="23" spans="1:19" ht="12.75" customHeight="1" thickBot="1" thickTop="1">
      <c r="A23" s="7" t="s">
        <v>11</v>
      </c>
      <c r="B23" s="81" t="s">
        <v>51</v>
      </c>
      <c r="C23" s="59" t="s">
        <v>39</v>
      </c>
      <c r="D23" s="59" t="s">
        <v>68</v>
      </c>
      <c r="E23" s="60">
        <f>G23+H23+I23+L23+M23+N23</f>
        <v>20</v>
      </c>
      <c r="F23" s="60">
        <f>K23+P23</f>
        <v>6</v>
      </c>
      <c r="G23" s="40">
        <v>16</v>
      </c>
      <c r="H23" s="41">
        <v>0</v>
      </c>
      <c r="I23" s="41">
        <v>4</v>
      </c>
      <c r="J23" s="41" t="s">
        <v>23</v>
      </c>
      <c r="K23" s="42">
        <v>6</v>
      </c>
      <c r="L23" s="48"/>
      <c r="M23" s="49"/>
      <c r="N23" s="49"/>
      <c r="O23" s="49"/>
      <c r="P23" s="50"/>
      <c r="Q23" s="75"/>
      <c r="R23" s="52"/>
      <c r="S23" s="53"/>
    </row>
    <row r="24" spans="1:19" ht="12.75" customHeight="1" thickBot="1" thickTop="1">
      <c r="A24" s="9" t="s">
        <v>17</v>
      </c>
      <c r="B24" s="81" t="s">
        <v>55</v>
      </c>
      <c r="C24" s="72" t="s">
        <v>40</v>
      </c>
      <c r="D24" s="59" t="s">
        <v>68</v>
      </c>
      <c r="E24" s="60">
        <f>G24+H24+I24+L24+M24+N24</f>
        <v>20</v>
      </c>
      <c r="F24" s="60">
        <f>K24+P24</f>
        <v>4</v>
      </c>
      <c r="G24" s="37"/>
      <c r="H24" s="38"/>
      <c r="I24" s="38"/>
      <c r="J24" s="38"/>
      <c r="K24" s="39"/>
      <c r="L24" s="69">
        <v>4</v>
      </c>
      <c r="M24" s="70">
        <v>0</v>
      </c>
      <c r="N24" s="70">
        <v>16</v>
      </c>
      <c r="O24" s="70" t="s">
        <v>61</v>
      </c>
      <c r="P24" s="71">
        <v>4</v>
      </c>
      <c r="Q24" s="75"/>
      <c r="R24" s="52"/>
      <c r="S24" s="53"/>
    </row>
    <row r="25" spans="1:19" ht="12.75" customHeight="1" thickBot="1" thickTop="1">
      <c r="A25" s="7" t="s">
        <v>18</v>
      </c>
      <c r="B25" s="81" t="s">
        <v>69</v>
      </c>
      <c r="C25" s="73" t="s">
        <v>41</v>
      </c>
      <c r="D25" s="108" t="s">
        <v>68</v>
      </c>
      <c r="E25" s="60">
        <f>G25+H25+I25+L25+M25+N25</f>
        <v>20</v>
      </c>
      <c r="F25" s="60">
        <f>K25+P25</f>
        <v>4</v>
      </c>
      <c r="G25" s="17"/>
      <c r="H25" s="18"/>
      <c r="I25" s="18"/>
      <c r="J25" s="18"/>
      <c r="K25" s="19"/>
      <c r="L25" s="28">
        <v>16</v>
      </c>
      <c r="M25" s="18">
        <v>0</v>
      </c>
      <c r="N25" s="18">
        <v>4</v>
      </c>
      <c r="O25" s="18" t="s">
        <v>23</v>
      </c>
      <c r="P25" s="19">
        <v>4</v>
      </c>
      <c r="Q25" s="74"/>
      <c r="R25" s="21"/>
      <c r="S25" s="29"/>
    </row>
    <row r="26" spans="1:19" ht="12.75" customHeight="1" thickBot="1" thickTop="1">
      <c r="A26" s="7" t="s">
        <v>19</v>
      </c>
      <c r="B26" s="81" t="s">
        <v>56</v>
      </c>
      <c r="C26" s="73" t="s">
        <v>42</v>
      </c>
      <c r="D26" s="108" t="s">
        <v>67</v>
      </c>
      <c r="E26" s="60">
        <f>G26+H26+I26+L26+M26+N26</f>
        <v>20</v>
      </c>
      <c r="F26" s="60">
        <f>K26+P26</f>
        <v>5</v>
      </c>
      <c r="G26" s="17"/>
      <c r="H26" s="18"/>
      <c r="I26" s="18"/>
      <c r="J26" s="18"/>
      <c r="K26" s="19"/>
      <c r="L26" s="28">
        <v>20</v>
      </c>
      <c r="M26" s="18">
        <v>0</v>
      </c>
      <c r="N26" s="18">
        <v>0</v>
      </c>
      <c r="O26" s="18" t="s">
        <v>23</v>
      </c>
      <c r="P26" s="19">
        <v>5</v>
      </c>
      <c r="Q26" s="74"/>
      <c r="R26" s="21"/>
      <c r="S26" s="29"/>
    </row>
    <row r="27" spans="1:19" ht="12.75" customHeight="1" thickBot="1">
      <c r="A27" s="114" t="s">
        <v>27</v>
      </c>
      <c r="B27" s="115"/>
      <c r="C27" s="115"/>
      <c r="D27" s="107"/>
      <c r="E27" s="61"/>
      <c r="F27" s="61">
        <f>F28+F29</f>
        <v>12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4"/>
      <c r="S27" s="15"/>
    </row>
    <row r="28" spans="1:19" ht="12.75" customHeight="1" thickBot="1" thickTop="1">
      <c r="A28" s="7" t="s">
        <v>20</v>
      </c>
      <c r="B28" s="81" t="s">
        <v>70</v>
      </c>
      <c r="C28" s="59" t="s">
        <v>27</v>
      </c>
      <c r="D28" s="59" t="s">
        <v>68</v>
      </c>
      <c r="E28" s="60"/>
      <c r="F28" s="60">
        <f>K28+P28</f>
        <v>10</v>
      </c>
      <c r="G28" s="40"/>
      <c r="H28" s="41"/>
      <c r="I28" s="41"/>
      <c r="J28" s="41"/>
      <c r="K28" s="42"/>
      <c r="L28" s="43"/>
      <c r="M28" s="41"/>
      <c r="N28" s="41"/>
      <c r="O28" s="41" t="s">
        <v>63</v>
      </c>
      <c r="P28" s="44">
        <v>10</v>
      </c>
      <c r="Q28" s="45"/>
      <c r="R28" s="46"/>
      <c r="S28" s="47"/>
    </row>
    <row r="29" spans="1:19" ht="12.75" customHeight="1" thickBot="1" thickTop="1">
      <c r="A29" s="9" t="s">
        <v>57</v>
      </c>
      <c r="B29" s="81" t="s">
        <v>71</v>
      </c>
      <c r="C29" s="73" t="s">
        <v>43</v>
      </c>
      <c r="D29" s="108" t="s">
        <v>68</v>
      </c>
      <c r="E29" s="60">
        <f>G29+H29+I29+L29+M29+N29</f>
        <v>16</v>
      </c>
      <c r="F29" s="60">
        <f>K29+P29</f>
        <v>2</v>
      </c>
      <c r="G29" s="17"/>
      <c r="H29" s="18"/>
      <c r="I29" s="18"/>
      <c r="J29" s="18"/>
      <c r="K29" s="19"/>
      <c r="L29" s="28">
        <v>2</v>
      </c>
      <c r="M29" s="18">
        <v>14</v>
      </c>
      <c r="N29" s="18">
        <v>0</v>
      </c>
      <c r="O29" s="18" t="s">
        <v>61</v>
      </c>
      <c r="P29" s="19">
        <v>2</v>
      </c>
      <c r="Q29" s="97"/>
      <c r="R29" s="64"/>
      <c r="S29" s="65"/>
    </row>
    <row r="30" spans="1:19" ht="12.75" customHeight="1" thickBot="1">
      <c r="A30" s="111" t="s">
        <v>29</v>
      </c>
      <c r="B30" s="112"/>
      <c r="C30" s="113"/>
      <c r="D30" s="104"/>
      <c r="E30" s="8">
        <f>E13+E20+E27</f>
        <v>192</v>
      </c>
      <c r="F30" s="8">
        <f>F13+F20+F27</f>
        <v>60</v>
      </c>
      <c r="G30" s="8">
        <f>SUM(G14:G29)</f>
        <v>68</v>
      </c>
      <c r="H30" s="8">
        <f>SUM(H14:H29)</f>
        <v>0</v>
      </c>
      <c r="I30" s="8">
        <f>SUM(I14:I29)</f>
        <v>28</v>
      </c>
      <c r="J30" s="8"/>
      <c r="K30" s="8">
        <f>SUM(K14:K29)</f>
        <v>30</v>
      </c>
      <c r="L30" s="8">
        <f>L22+L23+L24+L25+L26+L29</f>
        <v>52</v>
      </c>
      <c r="M30" s="8">
        <f>SUM(M14:M29)</f>
        <v>14</v>
      </c>
      <c r="N30" s="8">
        <v>30</v>
      </c>
      <c r="O30" s="8"/>
      <c r="P30" s="94">
        <v>30</v>
      </c>
      <c r="Q30" s="98"/>
      <c r="R30" s="99"/>
      <c r="S30" s="99"/>
    </row>
    <row r="31" spans="1:19" ht="12.75" customHeight="1">
      <c r="A31" s="5"/>
      <c r="B31" s="5"/>
      <c r="C31" s="57" t="s">
        <v>21</v>
      </c>
      <c r="D31" s="109"/>
      <c r="E31" s="23"/>
      <c r="F31" s="24"/>
      <c r="G31" s="23"/>
      <c r="H31" s="3"/>
      <c r="I31" s="3"/>
      <c r="J31" s="3">
        <f>COUNTIF(J14:J30,"v")</f>
        <v>4</v>
      </c>
      <c r="K31" s="3"/>
      <c r="L31" s="3"/>
      <c r="M31" s="3"/>
      <c r="N31" s="3"/>
      <c r="O31" s="3">
        <f>COUNTIF(O14:O30,"v")</f>
        <v>3</v>
      </c>
      <c r="P31" s="95"/>
      <c r="Q31" s="100"/>
      <c r="R31" s="6"/>
      <c r="S31" s="6"/>
    </row>
    <row r="32" spans="1:19" ht="12.75" customHeight="1">
      <c r="A32" s="5"/>
      <c r="B32" s="5"/>
      <c r="C32" s="57" t="s">
        <v>62</v>
      </c>
      <c r="D32" s="109"/>
      <c r="E32" s="23"/>
      <c r="F32" s="24"/>
      <c r="G32" s="23"/>
      <c r="H32" s="3"/>
      <c r="I32" s="3"/>
      <c r="J32" s="3">
        <f>COUNTIF(J14:J30,"é")</f>
        <v>2</v>
      </c>
      <c r="K32" s="3"/>
      <c r="L32" s="3"/>
      <c r="M32" s="3"/>
      <c r="N32" s="3"/>
      <c r="O32" s="3">
        <f>COUNTIF(O14:O30,"é")</f>
        <v>2</v>
      </c>
      <c r="P32" s="95"/>
      <c r="Q32" s="100"/>
      <c r="R32" s="6"/>
      <c r="S32" s="6"/>
    </row>
    <row r="33" spans="1:19" ht="12.75" customHeight="1" thickBot="1">
      <c r="A33" s="5"/>
      <c r="B33" s="5"/>
      <c r="C33" s="58"/>
      <c r="D33" s="110"/>
      <c r="E33" s="25"/>
      <c r="F33" s="26"/>
      <c r="G33" s="25"/>
      <c r="H33" s="27"/>
      <c r="I33" s="27"/>
      <c r="J33" s="27"/>
      <c r="K33" s="27"/>
      <c r="L33" s="27"/>
      <c r="M33" s="27"/>
      <c r="N33" s="27"/>
      <c r="O33" s="27"/>
      <c r="P33" s="96"/>
      <c r="Q33" s="100"/>
      <c r="R33" s="6"/>
      <c r="S33" s="6"/>
    </row>
    <row r="34" spans="1:19" ht="12.75" customHeight="1">
      <c r="A34" s="4"/>
      <c r="B34" s="5"/>
      <c r="C34" s="10"/>
      <c r="D34" s="1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 customHeight="1">
      <c r="A35" s="126" t="s">
        <v>24</v>
      </c>
      <c r="B35" s="127"/>
      <c r="C35" s="76" t="s">
        <v>44</v>
      </c>
      <c r="D35" s="76"/>
      <c r="E35" s="6"/>
      <c r="F35" s="6"/>
      <c r="G35" s="78"/>
      <c r="H35" s="77"/>
      <c r="I35" s="6"/>
      <c r="J35" s="6"/>
      <c r="K35" s="6"/>
      <c r="L35" s="11"/>
      <c r="M35" s="62"/>
      <c r="N35" s="6"/>
      <c r="O35" s="6"/>
      <c r="P35" s="6"/>
      <c r="Q35" s="11"/>
      <c r="R35" s="11"/>
      <c r="S35" s="11"/>
    </row>
    <row r="36" spans="1:19" ht="12.75" customHeight="1">
      <c r="A36" s="2"/>
      <c r="B36" s="67"/>
      <c r="C36" s="76" t="s">
        <v>45</v>
      </c>
      <c r="D36" s="76"/>
      <c r="E36" s="68"/>
      <c r="F36" s="68"/>
      <c r="G36" s="67"/>
      <c r="H36" s="62"/>
      <c r="I36" s="1"/>
      <c r="J36" s="1"/>
      <c r="K36" s="1"/>
      <c r="L36" s="1"/>
      <c r="M36" s="62"/>
      <c r="N36" s="1"/>
      <c r="O36" s="2"/>
      <c r="P36" s="2"/>
      <c r="Q36" s="2"/>
      <c r="R36" s="2"/>
      <c r="S36" s="2"/>
    </row>
    <row r="37" spans="1:19" ht="12.75" customHeight="1">
      <c r="A37" s="2"/>
      <c r="B37" s="67"/>
      <c r="C37" s="62" t="s">
        <v>46</v>
      </c>
      <c r="D37" s="62"/>
      <c r="E37" s="68"/>
      <c r="F37" s="68"/>
      <c r="G37" s="67"/>
      <c r="H37" s="62"/>
      <c r="I37" s="1"/>
      <c r="J37" s="1"/>
      <c r="K37" s="1"/>
      <c r="L37" s="1"/>
      <c r="M37" s="62"/>
      <c r="N37" s="1"/>
      <c r="O37" s="2"/>
      <c r="P37" s="2"/>
      <c r="Q37" s="2"/>
      <c r="R37" s="2"/>
      <c r="S37" s="2"/>
    </row>
  </sheetData>
  <sheetProtection/>
  <mergeCells count="17">
    <mergeCell ref="A35:B35"/>
    <mergeCell ref="Q5:S5"/>
    <mergeCell ref="Q12:S12"/>
    <mergeCell ref="A10:A11"/>
    <mergeCell ref="B10:B11"/>
    <mergeCell ref="C10:C11"/>
    <mergeCell ref="G11:K11"/>
    <mergeCell ref="A9:P9"/>
    <mergeCell ref="E10:E11"/>
    <mergeCell ref="F10:F11"/>
    <mergeCell ref="A30:C30"/>
    <mergeCell ref="A13:C13"/>
    <mergeCell ref="Q10:S11"/>
    <mergeCell ref="G10:P10"/>
    <mergeCell ref="L11:P11"/>
    <mergeCell ref="A27:C27"/>
    <mergeCell ref="A20:C20"/>
  </mergeCells>
  <printOptions/>
  <pageMargins left="0.984251968503937" right="0.984251968503937" top="0.5905511811023623" bottom="0.5905511811023623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2014-12-12T12:33:20Z</cp:lastPrinted>
  <dcterms:created xsi:type="dcterms:W3CDTF">2006-03-29T07:49:40Z</dcterms:created>
  <dcterms:modified xsi:type="dcterms:W3CDTF">2015-05-08T06:53:06Z</dcterms:modified>
  <cp:category/>
  <cp:version/>
  <cp:contentType/>
  <cp:contentStatus/>
</cp:coreProperties>
</file>