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>
    <definedName name="_xlnm.Print_Area" localSheetId="0">'Munka1'!$A$1:$S$38</definedName>
  </definedNames>
  <calcPr fullCalcOnLoad="1"/>
</workbook>
</file>

<file path=xl/sharedStrings.xml><?xml version="1.0" encoding="utf-8"?>
<sst xmlns="http://schemas.openxmlformats.org/spreadsheetml/2006/main" count="93" uniqueCount="74">
  <si>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</si>
  <si>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</si>
  <si>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</si>
  <si>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</si>
  <si>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</si>
  <si>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</si>
  <si>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</si>
  <si>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</si>
  <si>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</si>
  <si>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</si>
  <si>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</si>
  <si>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</si>
  <si>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</si>
  <si>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</si>
  <si>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</si>
  <si>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</si>
  <si>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</si>
  <si>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óra/félév</t>
  </si>
  <si>
    <t>féléves (14 hét) óraszámokkal (ea. tgy. l). ; követelményekkel (k.); kreditekkel (kr.)</t>
  </si>
  <si>
    <t>Szakdolgozat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</si>
  <si>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</si>
  <si>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</si>
  <si>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</si>
  <si>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</si>
  <si>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</si>
  <si>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</si>
  <si>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Gépszerkezettani és Biztonságtechnikai Intézet</t>
  </si>
  <si>
    <t>Választható a *-al jelöltek közül</t>
  </si>
  <si>
    <r>
      <t xml:space="preserve">666-5314, </t>
    </r>
    <r>
      <rPr>
        <u val="single"/>
        <sz val="10"/>
        <rFont val="Arial"/>
        <family val="2"/>
      </rPr>
      <t>munkavédelem@uni-obuda.hu</t>
    </r>
  </si>
  <si>
    <t xml:space="preserve">A megbetegedések foglalkozási eredetének azonosítása </t>
  </si>
  <si>
    <t>Balesetkivizsgálási eljárásrend és jogi szabályozás</t>
  </si>
  <si>
    <t>2014. október 28.</t>
  </si>
  <si>
    <t>Munkahigiénés mérések</t>
  </si>
  <si>
    <t>dr Göttl Márta</t>
  </si>
  <si>
    <t>dr. Nagy Imre</t>
  </si>
  <si>
    <t>Dr. Groszmann Mária</t>
  </si>
  <si>
    <t>Dr. Bánné Koncz Zsuzsa</t>
  </si>
  <si>
    <t>dr. Szabó Gyula</t>
  </si>
  <si>
    <t>Munkabaleseti, foglalkozási, foglalkozással összefüggő betegségi statisztika</t>
  </si>
  <si>
    <t>Az eseménykivizsgálás pszichológiai tényezői</t>
  </si>
  <si>
    <t>Eseménykivizsgálási eljárásrend és jogi szabályozás</t>
  </si>
  <si>
    <t>A megbetegedések foglalkozási eredetének azonosítása</t>
  </si>
  <si>
    <t>A munkavégzés személyi feltételei</t>
  </si>
  <si>
    <t>Kockázatkezelés</t>
  </si>
  <si>
    <t>Kapás Zsolt</t>
  </si>
  <si>
    <t>A munkavégzés tárgyi és szervezési feltételei*</t>
  </si>
  <si>
    <t>Munkabalesetek kivizsgálása *</t>
  </si>
  <si>
    <t>Arató Zoltán, Balogh Katalin</t>
  </si>
  <si>
    <t>Váró György, Solymosi János</t>
  </si>
  <si>
    <t>Virág László, Gábor Edina</t>
  </si>
  <si>
    <t>BGBFB11NLP</t>
  </si>
  <si>
    <t>BGBSF12NLP</t>
  </si>
  <si>
    <t>BGBTS11NLP</t>
  </si>
  <si>
    <t>BGBFE11NLP</t>
  </si>
  <si>
    <t>BGBEJ11NLP</t>
  </si>
  <si>
    <t>BGBMK12NLP</t>
  </si>
  <si>
    <t>BGBKK12NLP</t>
  </si>
  <si>
    <t>BGBPT12NLP</t>
  </si>
  <si>
    <t>BGBMM11NLP</t>
  </si>
  <si>
    <t>BGBSD12NLP</t>
  </si>
  <si>
    <t>levelező munkarend</t>
  </si>
  <si>
    <t>mintatanterv</t>
  </si>
  <si>
    <t>szakirányú továbbképzési szak</t>
  </si>
  <si>
    <t>és Biztonságtechnikai Mérnöki Kar</t>
  </si>
  <si>
    <t>Bánki Donát Gépész</t>
  </si>
  <si>
    <t xml:space="preserve"> szeptembertől</t>
  </si>
  <si>
    <t>érvényes: 2015</t>
  </si>
  <si>
    <t>Félévközi jegy (é)</t>
  </si>
  <si>
    <t>é</t>
  </si>
  <si>
    <t>specialista munkabalesetek és foglalkozási megbetegedések kivizsgálása területén</t>
  </si>
  <si>
    <t>képzéskód, szakkód: BSLCMP, BSLCMP</t>
  </si>
  <si>
    <t>mintatanterv-kód: BSLCMPXXM0F17 (Σ60 krd)</t>
  </si>
  <si>
    <t>2. (ősz)</t>
  </si>
  <si>
    <t>1. (tavasz)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</si>
</sst>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15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4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50" xfId="0" applyFont="1" applyFill="1" applyBorder="1" applyAlignment="1">
      <alignment horizontal="right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 wrapText="1"/>
    </xf>
    <xf numFmtId="0" fontId="32" fillId="0" borderId="18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 vertical="top" wrapText="1"/>
    </xf>
    <xf numFmtId="0" fontId="28" fillId="0" borderId="4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0" fontId="29" fillId="0" borderId="54" xfId="0" applyFont="1" applyFill="1" applyBorder="1" applyAlignment="1">
      <alignment vertical="top" wrapText="1"/>
    </xf>
    <xf numFmtId="0" fontId="33" fillId="0" borderId="54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8" fillId="0" borderId="39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 horizontal="right" wrapText="1"/>
    </xf>
    <xf numFmtId="0" fontId="3" fillId="0" borderId="55" xfId="0" applyFont="1" applyBorder="1" applyAlignment="1">
      <alignment wrapText="1"/>
    </xf>
    <xf numFmtId="0" fontId="32" fillId="0" borderId="56" xfId="0" applyFont="1" applyFill="1" applyBorder="1" applyAlignment="1">
      <alignment vertical="top" wrapText="1"/>
    </xf>
    <xf numFmtId="0" fontId="32" fillId="0" borderId="54" xfId="0" applyFont="1" applyFill="1" applyBorder="1" applyAlignment="1">
      <alignment vertical="top" wrapText="1"/>
    </xf>
    <xf numFmtId="0" fontId="29" fillId="0" borderId="56" xfId="0" applyFont="1" applyFill="1" applyBorder="1" applyAlignment="1">
      <alignment vertical="top"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56" xfId="0" applyFont="1" applyFill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3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5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 wrapText="1" shrinkToFit="1"/>
    </xf>
    <xf numFmtId="0" fontId="5" fillId="0" borderId="12" xfId="0" applyFont="1" applyFill="1" applyBorder="1" applyAlignment="1">
      <alignment horizontal="right" vertical="center" wrapText="1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0" fillId="0" borderId="44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421875" style="15" customWidth="1"/>
    <col min="2" max="2" width="15.28125" style="10" customWidth="1"/>
    <col min="3" max="3" width="55.8515625" style="10" customWidth="1"/>
    <col min="4" max="4" width="8.57421875" style="10" customWidth="1"/>
    <col min="5" max="5" width="5.00390625" style="10" customWidth="1"/>
    <col min="6" max="6" width="4.7109375" style="10" customWidth="1"/>
    <col min="7" max="7" width="3.421875" style="10" bestFit="1" customWidth="1"/>
    <col min="8" max="8" width="3.28125" style="10" customWidth="1"/>
    <col min="9" max="9" width="3.00390625" style="10" bestFit="1" customWidth="1"/>
    <col min="10" max="10" width="4.57421875" style="10" bestFit="1" customWidth="1"/>
    <col min="11" max="11" width="4.00390625" style="10" bestFit="1" customWidth="1"/>
    <col min="12" max="12" width="3.57421875" style="10" bestFit="1" customWidth="1"/>
    <col min="13" max="13" width="3.28125" style="10" customWidth="1"/>
    <col min="14" max="14" width="3.00390625" style="10" bestFit="1" customWidth="1"/>
    <col min="15" max="15" width="3.7109375" style="10" bestFit="1" customWidth="1"/>
    <col min="16" max="18" width="5.7109375" style="10" customWidth="1"/>
    <col min="19" max="19" width="24.28125" style="111" customWidth="1"/>
    <col min="20" max="20" width="6.8515625" style="0" customWidth="1"/>
    <col min="21" max="21" width="9.57421875" style="0" customWidth="1"/>
    <col min="22" max="22" width="12.28125" style="0" customWidth="1"/>
  </cols>
  <sheetData>
    <row r="1" spans="1:19" ht="15.75">
      <c r="A1" s="12" t="s">
        <v>24</v>
      </c>
      <c r="B1" s="12"/>
      <c r="C1" s="9"/>
      <c r="D1" s="152" t="s">
        <v>61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3" t="s">
        <v>66</v>
      </c>
      <c r="S1" s="107"/>
    </row>
    <row r="2" spans="1:19" ht="15.75">
      <c r="A2" s="12" t="s">
        <v>64</v>
      </c>
      <c r="B2" s="9"/>
      <c r="C2" s="9"/>
      <c r="D2" s="154" t="s">
        <v>69</v>
      </c>
      <c r="E2" s="131"/>
      <c r="F2" s="131"/>
      <c r="G2" s="131"/>
      <c r="H2" s="131"/>
      <c r="I2" s="131"/>
      <c r="J2" s="131"/>
      <c r="K2" s="14"/>
      <c r="L2" s="131"/>
      <c r="M2" s="131"/>
      <c r="N2" s="131"/>
      <c r="O2" s="131"/>
      <c r="P2" s="131"/>
      <c r="Q2" s="131"/>
      <c r="R2" s="155" t="s">
        <v>65</v>
      </c>
      <c r="S2" s="107"/>
    </row>
    <row r="3" spans="1:19" ht="15.75">
      <c r="A3" s="156" t="s">
        <v>63</v>
      </c>
      <c r="B3" s="132"/>
      <c r="C3" s="132"/>
      <c r="D3" s="154" t="s">
        <v>62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09"/>
    </row>
    <row r="4" spans="1:19" ht="12.75">
      <c r="A4" s="157"/>
      <c r="B4" s="108"/>
      <c r="C4" s="108"/>
      <c r="D4" s="158" t="s">
        <v>70</v>
      </c>
      <c r="E4" s="9"/>
      <c r="F4" s="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 t="s">
        <v>60</v>
      </c>
      <c r="S4"/>
    </row>
    <row r="5" spans="1:19" ht="12.75">
      <c r="A5" s="157"/>
      <c r="B5" s="108"/>
      <c r="C5" s="108"/>
      <c r="D5" s="158"/>
      <c r="E5" s="9"/>
      <c r="F5" s="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  <c r="S5"/>
    </row>
    <row r="6" spans="1:19" ht="13.5" thickBot="1">
      <c r="A6" s="161" t="s">
        <v>71</v>
      </c>
      <c r="B6" s="162"/>
      <c r="C6" s="163"/>
      <c r="D6" s="158"/>
      <c r="E6" s="9"/>
      <c r="F6" s="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/>
    </row>
    <row r="7" spans="1:19" ht="13.5" thickBot="1">
      <c r="A7" s="186" t="s">
        <v>18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6"/>
      <c r="Q7" s="16"/>
      <c r="R7" s="17"/>
      <c r="S7" s="110"/>
    </row>
    <row r="8" spans="1:19" ht="13.5" thickBot="1">
      <c r="A8" s="177"/>
      <c r="B8" s="179" t="s">
        <v>0</v>
      </c>
      <c r="C8" s="179" t="s">
        <v>1</v>
      </c>
      <c r="D8" s="188" t="s">
        <v>17</v>
      </c>
      <c r="E8" s="190" t="s">
        <v>14</v>
      </c>
      <c r="F8" s="182" t="s">
        <v>2</v>
      </c>
      <c r="G8" s="183"/>
      <c r="H8" s="183"/>
      <c r="I8" s="183"/>
      <c r="J8" s="183"/>
      <c r="K8" s="183"/>
      <c r="L8" s="183"/>
      <c r="M8" s="183"/>
      <c r="N8" s="183"/>
      <c r="O8" s="183"/>
      <c r="P8" s="179" t="s">
        <v>3</v>
      </c>
      <c r="Q8" s="180"/>
      <c r="R8" s="181"/>
      <c r="S8" s="105"/>
    </row>
    <row r="9" spans="1:19" ht="13.5" thickBot="1">
      <c r="A9" s="178"/>
      <c r="B9" s="174"/>
      <c r="C9" s="174"/>
      <c r="D9" s="189"/>
      <c r="E9" s="191"/>
      <c r="F9" s="182" t="s">
        <v>73</v>
      </c>
      <c r="G9" s="184"/>
      <c r="H9" s="184"/>
      <c r="I9" s="184"/>
      <c r="J9" s="185"/>
      <c r="K9" s="182" t="s">
        <v>72</v>
      </c>
      <c r="L9" s="184"/>
      <c r="M9" s="184"/>
      <c r="N9" s="184"/>
      <c r="O9" s="185"/>
      <c r="P9" s="174"/>
      <c r="Q9" s="175"/>
      <c r="R9" s="176"/>
      <c r="S9" s="105"/>
    </row>
    <row r="10" spans="1:19" ht="13.5" thickBot="1">
      <c r="A10" s="11"/>
      <c r="B10" s="2"/>
      <c r="C10" s="3"/>
      <c r="D10" s="4"/>
      <c r="E10" s="5"/>
      <c r="F10" s="3" t="s">
        <v>8</v>
      </c>
      <c r="G10" s="3" t="s">
        <v>9</v>
      </c>
      <c r="H10" s="3" t="s">
        <v>10</v>
      </c>
      <c r="I10" s="3" t="s">
        <v>11</v>
      </c>
      <c r="J10" s="6" t="s">
        <v>12</v>
      </c>
      <c r="K10" s="4" t="s">
        <v>8</v>
      </c>
      <c r="L10" s="3" t="s">
        <v>9</v>
      </c>
      <c r="M10" s="3" t="s">
        <v>10</v>
      </c>
      <c r="N10" s="3" t="s">
        <v>11</v>
      </c>
      <c r="O10" s="7" t="s">
        <v>12</v>
      </c>
      <c r="P10" s="174"/>
      <c r="Q10" s="175"/>
      <c r="R10" s="176"/>
      <c r="S10" s="93"/>
    </row>
    <row r="11" spans="1:19" ht="13.5" thickBot="1">
      <c r="A11" s="201" t="s">
        <v>21</v>
      </c>
      <c r="B11" s="202"/>
      <c r="C11" s="202"/>
      <c r="D11" s="82">
        <f>SUM(D12:D15)</f>
        <v>40</v>
      </c>
      <c r="E11" s="82">
        <f>SUM(E12:E16)</f>
        <v>11</v>
      </c>
      <c r="F11" s="170"/>
      <c r="G11" s="171"/>
      <c r="H11" s="171"/>
      <c r="I11" s="171"/>
      <c r="J11" s="171"/>
      <c r="K11" s="172"/>
      <c r="L11" s="172"/>
      <c r="M11" s="172"/>
      <c r="N11" s="172"/>
      <c r="O11" s="172"/>
      <c r="P11" s="171"/>
      <c r="Q11" s="171"/>
      <c r="R11" s="173"/>
      <c r="S11" s="81"/>
    </row>
    <row r="12" spans="1:19" ht="15" customHeight="1">
      <c r="A12" s="140" t="s">
        <v>4</v>
      </c>
      <c r="B12" s="145" t="s">
        <v>50</v>
      </c>
      <c r="C12" s="151" t="s">
        <v>38</v>
      </c>
      <c r="D12" s="114">
        <f>F12+G12+H12+K12+L12+M12</f>
        <v>12</v>
      </c>
      <c r="E12" s="128">
        <f>O12+J12</f>
        <v>3</v>
      </c>
      <c r="F12" s="70">
        <v>10</v>
      </c>
      <c r="G12" s="67">
        <v>2</v>
      </c>
      <c r="H12" s="67">
        <v>0</v>
      </c>
      <c r="I12" s="92" t="s">
        <v>68</v>
      </c>
      <c r="J12" s="69">
        <v>3</v>
      </c>
      <c r="K12" s="70"/>
      <c r="L12" s="67"/>
      <c r="M12" s="67"/>
      <c r="N12" s="67"/>
      <c r="O12" s="92"/>
      <c r="P12" s="66"/>
      <c r="Q12" s="67"/>
      <c r="R12" s="68"/>
      <c r="S12" s="133" t="s">
        <v>47</v>
      </c>
    </row>
    <row r="13" spans="1:19" ht="14.25" customHeight="1">
      <c r="A13" s="140" t="s">
        <v>5</v>
      </c>
      <c r="B13" s="141" t="s">
        <v>51</v>
      </c>
      <c r="C13" s="138" t="s">
        <v>42</v>
      </c>
      <c r="D13" s="115">
        <f>F13+G13+H13+K13+L13+M13</f>
        <v>10</v>
      </c>
      <c r="E13" s="129">
        <f>O13+J13</f>
        <v>3</v>
      </c>
      <c r="F13" s="99"/>
      <c r="G13" s="38"/>
      <c r="H13" s="38"/>
      <c r="I13" s="41"/>
      <c r="J13" s="102"/>
      <c r="K13" s="99">
        <v>8</v>
      </c>
      <c r="L13" s="38">
        <v>2</v>
      </c>
      <c r="M13" s="38">
        <v>0</v>
      </c>
      <c r="N13" s="42" t="s">
        <v>68</v>
      </c>
      <c r="O13" s="80">
        <v>3</v>
      </c>
      <c r="P13" s="40"/>
      <c r="Q13" s="38"/>
      <c r="R13" s="42"/>
      <c r="S13" s="133" t="s">
        <v>33</v>
      </c>
    </row>
    <row r="14" spans="1:19" ht="13.5">
      <c r="A14" s="140" t="s">
        <v>6</v>
      </c>
      <c r="B14" s="150" t="s">
        <v>52</v>
      </c>
      <c r="C14" s="139" t="s">
        <v>45</v>
      </c>
      <c r="D14" s="115">
        <f>F14+G14+H14+K14+L14+M14</f>
        <v>18</v>
      </c>
      <c r="E14" s="129">
        <f>O14+J14</f>
        <v>5</v>
      </c>
      <c r="F14" s="99">
        <v>12</v>
      </c>
      <c r="G14" s="38">
        <v>6</v>
      </c>
      <c r="H14" s="38">
        <v>0</v>
      </c>
      <c r="I14" s="41" t="s">
        <v>15</v>
      </c>
      <c r="J14" s="102">
        <v>5</v>
      </c>
      <c r="K14" s="99"/>
      <c r="L14" s="38"/>
      <c r="M14" s="38"/>
      <c r="N14" s="38"/>
      <c r="O14" s="41"/>
      <c r="P14" s="40"/>
      <c r="Q14" s="38"/>
      <c r="R14" s="42"/>
      <c r="S14" s="134" t="s">
        <v>48</v>
      </c>
    </row>
    <row r="15" spans="1:19" ht="12.75">
      <c r="A15" s="117"/>
      <c r="B15" s="118"/>
      <c r="C15" s="120"/>
      <c r="D15" s="115"/>
      <c r="E15" s="129"/>
      <c r="F15" s="100"/>
      <c r="G15" s="44"/>
      <c r="H15" s="44"/>
      <c r="I15" s="45"/>
      <c r="J15" s="102"/>
      <c r="K15" s="100"/>
      <c r="L15" s="44"/>
      <c r="M15" s="44"/>
      <c r="N15" s="44"/>
      <c r="O15" s="45"/>
      <c r="P15" s="43"/>
      <c r="Q15" s="44"/>
      <c r="R15" s="46"/>
      <c r="S15" s="105"/>
    </row>
    <row r="16" spans="1:19" ht="13.5" thickBot="1">
      <c r="A16" s="117"/>
      <c r="B16" s="119"/>
      <c r="C16" s="121"/>
      <c r="D16" s="116"/>
      <c r="E16" s="130"/>
      <c r="F16" s="101"/>
      <c r="G16" s="48"/>
      <c r="H16" s="48"/>
      <c r="I16" s="49"/>
      <c r="J16" s="103"/>
      <c r="K16" s="101"/>
      <c r="L16" s="48"/>
      <c r="M16" s="48"/>
      <c r="N16" s="48"/>
      <c r="O16" s="49"/>
      <c r="P16" s="47"/>
      <c r="Q16" s="48"/>
      <c r="R16" s="50"/>
      <c r="S16" s="34"/>
    </row>
    <row r="17" spans="1:19" ht="13.5" thickBot="1">
      <c r="A17" s="198" t="s">
        <v>22</v>
      </c>
      <c r="B17" s="199"/>
      <c r="C17" s="199"/>
      <c r="D17" s="83">
        <f>SUM(D18:D22)</f>
        <v>136</v>
      </c>
      <c r="E17" s="84">
        <f>SUM(E18:E22)</f>
        <v>29</v>
      </c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106"/>
    </row>
    <row r="18" spans="1:19" ht="12.75">
      <c r="A18" s="143">
        <v>4</v>
      </c>
      <c r="B18" s="145" t="s">
        <v>53</v>
      </c>
      <c r="C18" s="146" t="s">
        <v>41</v>
      </c>
      <c r="D18" s="114">
        <f>F18+G18+H18+K18+L18+M18</f>
        <v>48</v>
      </c>
      <c r="E18" s="128">
        <f>O18+J18</f>
        <v>11</v>
      </c>
      <c r="F18" s="124">
        <v>36</v>
      </c>
      <c r="G18" s="51">
        <v>12</v>
      </c>
      <c r="H18" s="51">
        <v>0</v>
      </c>
      <c r="I18" s="52" t="s">
        <v>15</v>
      </c>
      <c r="J18" s="94">
        <v>11</v>
      </c>
      <c r="K18" s="53"/>
      <c r="L18" s="54"/>
      <c r="M18" s="54"/>
      <c r="N18" s="54"/>
      <c r="O18" s="55"/>
      <c r="P18" s="53"/>
      <c r="Q18" s="54"/>
      <c r="R18" s="56"/>
      <c r="S18" s="134" t="s">
        <v>35</v>
      </c>
    </row>
    <row r="19" spans="1:19" ht="12.75">
      <c r="A19" s="144">
        <v>5</v>
      </c>
      <c r="B19" s="149" t="s">
        <v>54</v>
      </c>
      <c r="C19" s="147" t="s">
        <v>40</v>
      </c>
      <c r="D19" s="115">
        <f>F19+G19+H19+K19+L19+M19</f>
        <v>22</v>
      </c>
      <c r="E19" s="129">
        <f>O19+J19</f>
        <v>5</v>
      </c>
      <c r="F19" s="125">
        <v>16</v>
      </c>
      <c r="G19" s="38">
        <v>6</v>
      </c>
      <c r="H19" s="38">
        <v>0</v>
      </c>
      <c r="I19" s="42" t="s">
        <v>15</v>
      </c>
      <c r="J19" s="97">
        <v>5</v>
      </c>
      <c r="K19" s="95"/>
      <c r="L19" s="38"/>
      <c r="M19" s="38"/>
      <c r="N19" s="38"/>
      <c r="O19" s="96"/>
      <c r="P19" s="40"/>
      <c r="Q19" s="38"/>
      <c r="R19" s="42"/>
      <c r="S19" s="135" t="s">
        <v>33</v>
      </c>
    </row>
    <row r="20" spans="1:19" ht="13.5">
      <c r="A20" s="144">
        <v>6</v>
      </c>
      <c r="B20" s="141" t="s">
        <v>55</v>
      </c>
      <c r="C20" s="139" t="s">
        <v>46</v>
      </c>
      <c r="D20" s="115">
        <f>F20+G20+H20+K20+L20+M20</f>
        <v>38</v>
      </c>
      <c r="E20" s="129">
        <f>O20+J20</f>
        <v>6</v>
      </c>
      <c r="F20" s="125"/>
      <c r="G20" s="38"/>
      <c r="H20" s="38"/>
      <c r="I20" s="42"/>
      <c r="J20" s="97"/>
      <c r="K20" s="95">
        <v>22</v>
      </c>
      <c r="L20" s="38">
        <v>16</v>
      </c>
      <c r="M20" s="38">
        <v>0</v>
      </c>
      <c r="N20" s="38" t="s">
        <v>15</v>
      </c>
      <c r="O20" s="96">
        <v>6</v>
      </c>
      <c r="P20" s="40"/>
      <c r="Q20" s="38"/>
      <c r="R20" s="42"/>
      <c r="S20" s="112" t="s">
        <v>36</v>
      </c>
    </row>
    <row r="21" spans="1:19" ht="12.75">
      <c r="A21" s="144">
        <v>7</v>
      </c>
      <c r="B21" s="150" t="s">
        <v>56</v>
      </c>
      <c r="C21" s="120" t="s">
        <v>43</v>
      </c>
      <c r="D21" s="115">
        <f>F21+G21+H21+K21+L21+M21</f>
        <v>28</v>
      </c>
      <c r="E21" s="129">
        <f>O21+J21</f>
        <v>7</v>
      </c>
      <c r="F21" s="125"/>
      <c r="G21" s="38"/>
      <c r="H21" s="38"/>
      <c r="I21" s="42"/>
      <c r="J21" s="97"/>
      <c r="K21" s="95">
        <v>18</v>
      </c>
      <c r="L21" s="38">
        <v>10</v>
      </c>
      <c r="M21" s="38">
        <v>0</v>
      </c>
      <c r="N21" s="38" t="s">
        <v>15</v>
      </c>
      <c r="O21" s="96">
        <v>7</v>
      </c>
      <c r="P21" s="40"/>
      <c r="Q21" s="38"/>
      <c r="R21" s="42"/>
      <c r="S21" s="136" t="s">
        <v>44</v>
      </c>
    </row>
    <row r="22" spans="1:19" ht="14.25" thickBot="1">
      <c r="A22" s="113"/>
      <c r="B22" s="122"/>
      <c r="C22" s="123"/>
      <c r="D22" s="116">
        <f>F22+G22+H22+K22+L22+M22</f>
        <v>0</v>
      </c>
      <c r="E22" s="130">
        <f>O22+J22</f>
        <v>0</v>
      </c>
      <c r="F22" s="101"/>
      <c r="G22" s="48"/>
      <c r="H22" s="48"/>
      <c r="I22" s="50"/>
      <c r="J22" s="57"/>
      <c r="K22" s="47"/>
      <c r="L22" s="48"/>
      <c r="M22" s="48"/>
      <c r="N22" s="48"/>
      <c r="O22" s="49"/>
      <c r="P22" s="47"/>
      <c r="Q22" s="48"/>
      <c r="R22" s="50"/>
      <c r="S22" s="104"/>
    </row>
    <row r="23" spans="1:19" ht="13.5" thickBot="1">
      <c r="A23" s="200" t="s">
        <v>23</v>
      </c>
      <c r="B23" s="199"/>
      <c r="C23" s="199"/>
      <c r="D23" s="85">
        <f>SUM(D24:D26)</f>
        <v>44</v>
      </c>
      <c r="E23" s="84">
        <f>SUM(E24:E26)</f>
        <v>10</v>
      </c>
      <c r="F23" s="16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05"/>
    </row>
    <row r="24" spans="1:19" ht="12.75">
      <c r="A24" s="140">
        <v>8</v>
      </c>
      <c r="B24" s="142" t="s">
        <v>57</v>
      </c>
      <c r="C24" s="148" t="s">
        <v>39</v>
      </c>
      <c r="D24" s="114">
        <f>F24+G24+H24+K24+L24+M24</f>
        <v>20</v>
      </c>
      <c r="E24" s="128">
        <f>O24+J24</f>
        <v>4</v>
      </c>
      <c r="F24" s="126"/>
      <c r="G24" s="54"/>
      <c r="H24" s="54"/>
      <c r="I24" s="56"/>
      <c r="J24" s="58"/>
      <c r="K24" s="53">
        <v>4</v>
      </c>
      <c r="L24" s="54">
        <v>8</v>
      </c>
      <c r="M24" s="54">
        <v>8</v>
      </c>
      <c r="N24" s="54" t="s">
        <v>68</v>
      </c>
      <c r="O24" s="59">
        <v>4</v>
      </c>
      <c r="P24" s="53"/>
      <c r="Q24" s="54"/>
      <c r="R24" s="56"/>
      <c r="S24" s="137" t="s">
        <v>49</v>
      </c>
    </row>
    <row r="25" spans="1:19" ht="12.75">
      <c r="A25" s="140">
        <v>9</v>
      </c>
      <c r="B25" s="150" t="s">
        <v>58</v>
      </c>
      <c r="C25" s="138" t="s">
        <v>32</v>
      </c>
      <c r="D25" s="115">
        <f>F25+G25+H25+K25+L25+M25</f>
        <v>24</v>
      </c>
      <c r="E25" s="129">
        <f>O25+J25</f>
        <v>6</v>
      </c>
      <c r="F25" s="99">
        <v>16</v>
      </c>
      <c r="G25" s="38">
        <v>8</v>
      </c>
      <c r="H25" s="38">
        <v>0</v>
      </c>
      <c r="I25" s="42" t="s">
        <v>68</v>
      </c>
      <c r="J25" s="60">
        <v>6</v>
      </c>
      <c r="K25" s="40"/>
      <c r="L25" s="38"/>
      <c r="M25" s="38"/>
      <c r="N25" s="38"/>
      <c r="O25" s="41"/>
      <c r="P25" s="40"/>
      <c r="Q25" s="38"/>
      <c r="R25" s="42"/>
      <c r="S25" s="134" t="s">
        <v>34</v>
      </c>
    </row>
    <row r="26" spans="1:19" ht="14.25" thickBot="1">
      <c r="A26" s="117"/>
      <c r="B26" s="119"/>
      <c r="C26" s="123"/>
      <c r="D26" s="116">
        <f>F26+G26+H26+K26+L26+M26</f>
        <v>0</v>
      </c>
      <c r="E26" s="130">
        <f>O26+J26</f>
        <v>0</v>
      </c>
      <c r="F26" s="127"/>
      <c r="G26" s="62"/>
      <c r="H26" s="62"/>
      <c r="I26" s="63"/>
      <c r="J26" s="64"/>
      <c r="K26" s="61"/>
      <c r="L26" s="62"/>
      <c r="M26" s="62"/>
      <c r="N26" s="62"/>
      <c r="O26" s="65"/>
      <c r="P26" s="61"/>
      <c r="Q26" s="62"/>
      <c r="R26" s="63"/>
      <c r="S26" s="104"/>
    </row>
    <row r="27" spans="1:19" ht="13.5" thickBot="1">
      <c r="A27" s="196" t="s">
        <v>19</v>
      </c>
      <c r="B27" s="197"/>
      <c r="C27" s="197"/>
      <c r="D27" s="86"/>
      <c r="E27" s="87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/>
      <c r="S27" s="34"/>
    </row>
    <row r="28" spans="1:19" ht="13.5" thickBot="1">
      <c r="A28" s="19">
        <v>10</v>
      </c>
      <c r="B28" s="142" t="s">
        <v>59</v>
      </c>
      <c r="C28" s="36" t="s">
        <v>19</v>
      </c>
      <c r="D28" s="88">
        <f>F28+G28+H28+K28+L28+M28</f>
        <v>14</v>
      </c>
      <c r="E28" s="98">
        <f>J28+O28</f>
        <v>10</v>
      </c>
      <c r="F28" s="66"/>
      <c r="G28" s="67"/>
      <c r="H28" s="67"/>
      <c r="I28" s="68"/>
      <c r="J28" s="69"/>
      <c r="K28" s="66">
        <v>4</v>
      </c>
      <c r="L28" s="67">
        <v>10</v>
      </c>
      <c r="M28" s="67">
        <v>0</v>
      </c>
      <c r="N28" s="67" t="s">
        <v>68</v>
      </c>
      <c r="O28" s="68">
        <v>10</v>
      </c>
      <c r="P28" s="70"/>
      <c r="Q28" s="67"/>
      <c r="R28" s="68"/>
      <c r="S28" s="112" t="s">
        <v>37</v>
      </c>
    </row>
    <row r="29" spans="1:19" ht="13.5" thickBot="1">
      <c r="A29" s="35"/>
      <c r="B29" s="18"/>
      <c r="C29" s="36"/>
      <c r="D29" s="89"/>
      <c r="E29" s="89"/>
      <c r="F29" s="71"/>
      <c r="G29" s="72"/>
      <c r="H29" s="72"/>
      <c r="I29" s="73"/>
      <c r="J29" s="74"/>
      <c r="K29" s="71"/>
      <c r="L29" s="72"/>
      <c r="M29" s="72"/>
      <c r="N29" s="72"/>
      <c r="O29" s="73"/>
      <c r="P29" s="75"/>
      <c r="Q29" s="72"/>
      <c r="R29" s="73"/>
      <c r="S29" s="105"/>
    </row>
    <row r="30" spans="1:19" ht="13.5" thickBot="1">
      <c r="A30" s="194" t="s">
        <v>20</v>
      </c>
      <c r="B30" s="195"/>
      <c r="C30" s="195"/>
      <c r="D30" s="90">
        <f>D11+D17+D23+D28</f>
        <v>234</v>
      </c>
      <c r="E30" s="91">
        <f>E11+E17+E23+E28</f>
        <v>60</v>
      </c>
      <c r="F30" s="76">
        <f>SUM(F12:F29)</f>
        <v>90</v>
      </c>
      <c r="G30" s="76">
        <f>SUM(G12:G29)</f>
        <v>34</v>
      </c>
      <c r="H30" s="76">
        <f>SUM(H12:H29)</f>
        <v>0</v>
      </c>
      <c r="I30" s="76"/>
      <c r="J30" s="76">
        <f aca="true" t="shared" si="0" ref="J30:O30">SUM(J12:J29)</f>
        <v>30</v>
      </c>
      <c r="K30" s="76">
        <f t="shared" si="0"/>
        <v>56</v>
      </c>
      <c r="L30" s="76">
        <f t="shared" si="0"/>
        <v>46</v>
      </c>
      <c r="M30" s="76">
        <f t="shared" si="0"/>
        <v>8</v>
      </c>
      <c r="N30" s="76"/>
      <c r="O30" s="76">
        <f t="shared" si="0"/>
        <v>30</v>
      </c>
      <c r="P30" s="77"/>
      <c r="Q30" s="77"/>
      <c r="R30" s="77"/>
      <c r="S30" s="105"/>
    </row>
    <row r="31" spans="1:19" ht="12.75">
      <c r="A31" s="21"/>
      <c r="B31" s="1"/>
      <c r="C31" s="22" t="s">
        <v>13</v>
      </c>
      <c r="D31" s="37"/>
      <c r="E31" s="39"/>
      <c r="F31" s="78"/>
      <c r="G31" s="79"/>
      <c r="H31" s="79"/>
      <c r="I31" s="79">
        <f>COUNTIF(I12:I30,"v")</f>
        <v>3</v>
      </c>
      <c r="J31" s="79"/>
      <c r="K31" s="79"/>
      <c r="L31" s="79"/>
      <c r="M31" s="79"/>
      <c r="N31" s="79">
        <f>COUNTIF(N12:N30,"v")</f>
        <v>2</v>
      </c>
      <c r="O31" s="79"/>
      <c r="P31" s="77"/>
      <c r="Q31" s="77"/>
      <c r="R31" s="77"/>
      <c r="S31" s="105"/>
    </row>
    <row r="32" spans="1:19" ht="13.5" thickBot="1">
      <c r="A32" s="21"/>
      <c r="B32" s="1"/>
      <c r="C32" s="23" t="s">
        <v>67</v>
      </c>
      <c r="D32" s="24"/>
      <c r="E32" s="25"/>
      <c r="F32" s="75"/>
      <c r="G32" s="72"/>
      <c r="H32" s="72"/>
      <c r="I32" s="72">
        <f>COUNTIF(I12:I30,"é")</f>
        <v>2</v>
      </c>
      <c r="J32" s="72"/>
      <c r="K32" s="72"/>
      <c r="L32" s="72"/>
      <c r="M32" s="72"/>
      <c r="N32" s="72">
        <f>COUNTIF(N12:N30,"é")</f>
        <v>3</v>
      </c>
      <c r="O32" s="72"/>
      <c r="P32" s="77"/>
      <c r="Q32" s="77"/>
      <c r="R32" s="77"/>
      <c r="S32" s="105"/>
    </row>
    <row r="33" spans="1:18" ht="12.75">
      <c r="A33" s="26"/>
      <c r="B33" s="1"/>
      <c r="C33" s="2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9" ht="12.75">
      <c r="A34" s="192" t="s">
        <v>16</v>
      </c>
      <c r="B34" s="193"/>
      <c r="C34" s="1"/>
      <c r="D34" s="20"/>
      <c r="E34" s="20"/>
      <c r="F34" s="20"/>
      <c r="G34" s="20"/>
      <c r="H34" s="20"/>
      <c r="I34" s="28"/>
      <c r="J34" s="29" t="s">
        <v>25</v>
      </c>
      <c r="K34" s="20"/>
      <c r="L34" s="20"/>
      <c r="M34" s="20"/>
      <c r="N34" s="20"/>
      <c r="O34" s="20"/>
      <c r="P34" s="30"/>
      <c r="Q34" s="30"/>
      <c r="R34" s="30"/>
      <c r="S34" s="105"/>
    </row>
    <row r="35" spans="2:19" ht="12.75">
      <c r="B35" s="15" t="s">
        <v>4</v>
      </c>
      <c r="C35" s="8" t="s">
        <v>29</v>
      </c>
      <c r="D35" s="13"/>
      <c r="E35" s="13"/>
      <c r="F35" s="15"/>
      <c r="G35" s="8"/>
      <c r="I35" s="14" t="s">
        <v>26</v>
      </c>
      <c r="J35" s="31"/>
      <c r="K35" s="31"/>
      <c r="L35" s="31"/>
      <c r="M35" s="31"/>
      <c r="N35" s="31"/>
      <c r="O35" s="31"/>
      <c r="S35" s="105"/>
    </row>
    <row r="36" spans="1:19" ht="12.75">
      <c r="A36" s="32"/>
      <c r="B36" s="32" t="s">
        <v>5</v>
      </c>
      <c r="C36" s="8" t="s">
        <v>30</v>
      </c>
      <c r="D36" s="13"/>
      <c r="E36" s="13"/>
      <c r="F36" s="15"/>
      <c r="G36" s="8"/>
      <c r="I36" s="14" t="s">
        <v>28</v>
      </c>
      <c r="J36" s="31"/>
      <c r="K36" s="31"/>
      <c r="L36" s="31"/>
      <c r="M36" s="31"/>
      <c r="N36" s="31"/>
      <c r="O36" s="31"/>
      <c r="S36" s="105"/>
    </row>
    <row r="37" spans="1:19" ht="12.75">
      <c r="A37" s="32"/>
      <c r="B37" s="32" t="s">
        <v>6</v>
      </c>
      <c r="C37" s="8" t="s">
        <v>43</v>
      </c>
      <c r="D37" s="13"/>
      <c r="E37" s="13"/>
      <c r="F37" s="15"/>
      <c r="G37" s="8"/>
      <c r="S37" s="105"/>
    </row>
    <row r="38" spans="2:19" ht="12.75">
      <c r="B38" s="15" t="s">
        <v>7</v>
      </c>
      <c r="C38" s="8" t="s">
        <v>27</v>
      </c>
      <c r="S38" s="105"/>
    </row>
    <row r="40" ht="12.75">
      <c r="B40" s="33" t="s">
        <v>31</v>
      </c>
    </row>
  </sheetData>
  <sheetProtection/>
  <mergeCells count="21">
    <mergeCell ref="A7:O7"/>
    <mergeCell ref="D8:D9"/>
    <mergeCell ref="E8:E9"/>
    <mergeCell ref="A34:B34"/>
    <mergeCell ref="A30:C30"/>
    <mergeCell ref="A27:C27"/>
    <mergeCell ref="A17:C17"/>
    <mergeCell ref="A23:C23"/>
    <mergeCell ref="A11:C11"/>
    <mergeCell ref="F27:R27"/>
    <mergeCell ref="A8:A9"/>
    <mergeCell ref="B8:B9"/>
    <mergeCell ref="C8:C9"/>
    <mergeCell ref="P8:R9"/>
    <mergeCell ref="F8:O8"/>
    <mergeCell ref="F9:J9"/>
    <mergeCell ref="K9:O9"/>
    <mergeCell ref="F17:R17"/>
    <mergeCell ref="F23:R23"/>
    <mergeCell ref="F11:R11"/>
    <mergeCell ref="P10:R10"/>
  </mergeCells>
  <printOptions/>
  <pageMargins left="0.3937007874015748" right="0.3937007874015748" top="0.5905511811023623" bottom="0.5905511811023623" header="0.5118110236220472" footer="0.2755905511811024"/>
  <pageSetup fitToHeight="1" fitToWidth="1" horizontalDpi="600" verticalDpi="600" orientation="landscape" paperSize="9" scale="85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2016-07-09T19:28:19Z</cp:lastPrinted>
  <dcterms:created xsi:type="dcterms:W3CDTF">2006-03-29T07:49:40Z</dcterms:created>
  <dcterms:modified xsi:type="dcterms:W3CDTF">2016-11-03T11:23:14Z</dcterms:modified>
  <cp:category/>
  <cp:version/>
  <cp:contentType/>
  <cp:contentStatus/>
</cp:coreProperties>
</file>