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070" windowHeight="6015" activeTab="0"/>
  </bookViews>
  <sheets>
    <sheet name="Rehab_szakmernok" sheetId="1" r:id="rId1"/>
  </sheets>
  <definedNames>
    <definedName name="A83.2">#REF!</definedName>
    <definedName name="másol">#REF!</definedName>
  </definedNames>
  <calcPr fullCalcOnLoad="1"/>
</workbook>
</file>

<file path=xl/sharedStrings.xml><?xml version="1.0" encoding="utf-8"?>
<sst xmlns="http://schemas.openxmlformats.org/spreadsheetml/2006/main" count="137" uniqueCount="92">
  <si>
    <t>Sorszám</t>
  </si>
  <si>
    <t>Tantárgykód</t>
  </si>
  <si>
    <t>Tantárgyak</t>
  </si>
  <si>
    <t>Kredit</t>
  </si>
  <si>
    <t>Félév / szemeszter</t>
  </si>
  <si>
    <t>előadás</t>
  </si>
  <si>
    <t>tantermi gyakorlat</t>
  </si>
  <si>
    <t>laboratóriumi gyakorlat</t>
  </si>
  <si>
    <t>követelmény</t>
  </si>
  <si>
    <t>v</t>
  </si>
  <si>
    <t>é</t>
  </si>
  <si>
    <t>Összesen</t>
  </si>
  <si>
    <t>Vizsga (v)</t>
  </si>
  <si>
    <t>Évközi jegy (é)</t>
  </si>
  <si>
    <t>Záróvizsga-tárgyak:</t>
  </si>
  <si>
    <t>Mintatanterv</t>
  </si>
  <si>
    <t>1. (ősz)</t>
  </si>
  <si>
    <t>2. (tavasz)</t>
  </si>
  <si>
    <t>Bevezetés az ergonómiába</t>
  </si>
  <si>
    <t>A megváltozott munkaképesség pszichológiai sajátosságai</t>
  </si>
  <si>
    <t>A foglalkozási rehabilitáció munka- és szervezetpszichológiai aspektusai</t>
  </si>
  <si>
    <t>Akadálymentes épített munkakörnyezet</t>
  </si>
  <si>
    <t>Szoftverek és honlapok akadálymentesítése</t>
  </si>
  <si>
    <t>A beszédtechnológia rehabilitációs alkalmazása</t>
  </si>
  <si>
    <t>Látás- és hallássérültek támogatása informatikai eszközökkel</t>
  </si>
  <si>
    <t>Beágyazott és ambiens rendszerek rehabilitációs alkalmazása</t>
  </si>
  <si>
    <t>Funkcionális anatómia</t>
  </si>
  <si>
    <t>Rehabilitációs élettani ismeretek</t>
  </si>
  <si>
    <t>Rehabilitációs támogató technológiák</t>
  </si>
  <si>
    <t>Népegészségügy</t>
  </si>
  <si>
    <t>3. (ősz)</t>
  </si>
  <si>
    <t>4. (tavasz)</t>
  </si>
  <si>
    <t>Épített környezet infokommunikációs akadálymentesítése</t>
  </si>
  <si>
    <t>Akadálymentes épített környezet II.</t>
  </si>
  <si>
    <t>Akadálymentes épített környezet - város lépték</t>
  </si>
  <si>
    <t>Akadálymentes épített környezet - épület lépték</t>
  </si>
  <si>
    <t>Diplomaterv (konzultáció)</t>
  </si>
  <si>
    <t>Gyógyászati segédeszközök</t>
  </si>
  <si>
    <t>1. Akadálymentes épített környezet tantárgycsoport (város és épület lépték, épített munkakörnyezet, épített környezet II.)</t>
  </si>
  <si>
    <t>2. Akadálymentesítés technológiái tantárgycsoport (rehabilitációs támogató technológiák, gyógyászati segédeszközök)</t>
  </si>
  <si>
    <t>Hallássérültek segítő technológiái és a jelnyelv</t>
  </si>
  <si>
    <t>Projektfeladat / Diplomaterv</t>
  </si>
  <si>
    <t>Orvosi - egészségügyi modul</t>
  </si>
  <si>
    <t>Jogi és igazgatási modul</t>
  </si>
  <si>
    <t>Műszaki ismeretek modul</t>
  </si>
  <si>
    <t>Foglalkozás egészségügy alapjai</t>
  </si>
  <si>
    <t>Munkaalkalmassági mérőeszközök</t>
  </si>
  <si>
    <t>Mentális akadálymentesítés</t>
  </si>
  <si>
    <t>Munkahelyi kockázatértékelés</t>
  </si>
  <si>
    <t>Augmentatív és alternatív kommunikáció</t>
  </si>
  <si>
    <t>Magatartástudomány</t>
  </si>
  <si>
    <t>Fogyatékosügyi ismeretek</t>
  </si>
  <si>
    <t>Építésügyi ismeretek</t>
  </si>
  <si>
    <t>Segédeszköz biztosítási ismeretek</t>
  </si>
  <si>
    <t>Óra</t>
  </si>
  <si>
    <t>BFXFAR1SLE</t>
  </si>
  <si>
    <t>BFXRER1SLE</t>
  </si>
  <si>
    <t>BFXFER1SLE</t>
  </si>
  <si>
    <t>BFXMTR1SLE</t>
  </si>
  <si>
    <t>BFXNER2SLE</t>
  </si>
  <si>
    <t>BFXMMR2SLE</t>
  </si>
  <si>
    <t>BFXBAR2SLE</t>
  </si>
  <si>
    <t>BFXBRR2SLE</t>
  </si>
  <si>
    <t>BFXLHR2SLE</t>
  </si>
  <si>
    <t>BFXTTR2SLE</t>
  </si>
  <si>
    <t>BFXEIR1SLE</t>
  </si>
  <si>
    <t>BFXFIR1SLE</t>
  </si>
  <si>
    <t>BFXPSR1SLE</t>
  </si>
  <si>
    <t>BFXMSR1SLE</t>
  </si>
  <si>
    <t>BFXBER1SLE</t>
  </si>
  <si>
    <t>BFXSHR2SLE</t>
  </si>
  <si>
    <t>BFXAAR2SLE</t>
  </si>
  <si>
    <t>BFXMAR2SLE</t>
  </si>
  <si>
    <t>BFXAVR3SLE</t>
  </si>
  <si>
    <t>BFXAER3SLE</t>
  </si>
  <si>
    <t>BFXEKR3SLE</t>
  </si>
  <si>
    <t>BFXKOR3SLE</t>
  </si>
  <si>
    <t>BFXAKR1SLE</t>
  </si>
  <si>
    <t>BFXAKR4SLE</t>
  </si>
  <si>
    <t>BFXHSR3SLE</t>
  </si>
  <si>
    <t>BFXMKR3SLE</t>
  </si>
  <si>
    <t>BFXGSR4SLE</t>
  </si>
  <si>
    <t>BFDDTR4SLE</t>
  </si>
  <si>
    <t>Környezettanulmányok I.</t>
  </si>
  <si>
    <t>Környezettanulmányok II.</t>
  </si>
  <si>
    <t>Foglalkoztatás rehabilitáció hazai és uniós jogszabályai</t>
  </si>
  <si>
    <t>BFXKOR4SLE</t>
  </si>
  <si>
    <t>képzéskód, szakkód: BSLERM, BSLERM</t>
  </si>
  <si>
    <t>mintatanterv-kód: BSLERMXXM0S18 (Σ120 krd)</t>
  </si>
  <si>
    <t>Rehabilitációs környezettervező szakirányú továbbképzési szak</t>
  </si>
  <si>
    <t>BFXSBR4SLE</t>
  </si>
  <si>
    <t>BFXFJR3SLE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</si>
</sst>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 CE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sz val="12"/>
      <name val="Arial"/>
      <family val="2"/>
    </font>
    <font>
      <sz val="11"/>
      <name val="Arial CE"/>
      <family val="2"/>
    </font>
    <font>
      <b/>
      <sz val="12"/>
      <name val="Arial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u val="single"/>
      <sz val="11"/>
      <color indexed="12"/>
      <name val="Calibri"/>
      <family val="2"/>
    </font>
    <font>
      <b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</fills>
  <borders count="9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2" fillId="5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3" fillId="5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9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7" borderId="7" applyNumberFormat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19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11" fillId="9" borderId="0" applyNumberFormat="0" applyBorder="0" applyAlignment="0" applyProtection="0"/>
    <xf numFmtId="0" fontId="12" fillId="13" borderId="8" applyNumberFormat="0" applyAlignment="0" applyProtection="0"/>
    <xf numFmtId="0" fontId="1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5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6" fillId="23" borderId="0" applyNumberFormat="0" applyBorder="0" applyAlignment="0" applyProtection="0"/>
    <xf numFmtId="0" fontId="17" fillId="14" borderId="0" applyNumberFormat="0" applyBorder="0" applyAlignment="0" applyProtection="0"/>
    <xf numFmtId="0" fontId="18" fillId="13" borderId="1" applyNumberFormat="0" applyAlignment="0" applyProtection="0"/>
    <xf numFmtId="9" fontId="0" fillId="0" borderId="0" applyFill="0" applyBorder="0" applyAlignment="0" applyProtection="0"/>
  </cellStyleXfs>
  <cellXfs count="177">
    <xf numFmtId="0" fontId="0" fillId="0" borderId="0" xfId="0" applyAlignment="1">
      <alignment/>
    </xf>
    <xf numFmtId="0" fontId="14" fillId="0" borderId="0" xfId="65">
      <alignment/>
      <protection/>
    </xf>
    <xf numFmtId="0" fontId="20" fillId="0" borderId="0" xfId="65" applyFont="1" applyBorder="1" applyAlignment="1">
      <alignment horizontal="left" vertical="center"/>
      <protection/>
    </xf>
    <xf numFmtId="0" fontId="20" fillId="0" borderId="0" xfId="65" applyFont="1" applyAlignment="1">
      <alignment horizontal="center" vertical="center"/>
      <protection/>
    </xf>
    <xf numFmtId="0" fontId="0" fillId="0" borderId="10" xfId="0" applyBorder="1" applyAlignment="1">
      <alignment/>
    </xf>
    <xf numFmtId="0" fontId="23" fillId="0" borderId="11" xfId="64" applyFont="1" applyFill="1" applyBorder="1" applyAlignment="1">
      <alignment horizontal="left"/>
      <protection/>
    </xf>
    <xf numFmtId="1" fontId="23" fillId="0" borderId="12" xfId="65" applyNumberFormat="1" applyFont="1" applyFill="1" applyBorder="1" applyAlignment="1">
      <alignment horizontal="center"/>
      <protection/>
    </xf>
    <xf numFmtId="0" fontId="24" fillId="0" borderId="12" xfId="64" applyFont="1" applyBorder="1" applyAlignment="1">
      <alignment horizontal="center"/>
      <protection/>
    </xf>
    <xf numFmtId="0" fontId="25" fillId="24" borderId="13" xfId="64" applyFont="1" applyFill="1" applyBorder="1" applyAlignment="1">
      <alignment horizontal="left"/>
      <protection/>
    </xf>
    <xf numFmtId="0" fontId="25" fillId="24" borderId="14" xfId="64" applyFont="1" applyFill="1" applyBorder="1" applyAlignment="1">
      <alignment horizontal="left"/>
      <protection/>
    </xf>
    <xf numFmtId="0" fontId="25" fillId="24" borderId="15" xfId="65" applyFont="1" applyFill="1" applyBorder="1" applyAlignment="1">
      <alignment horizontal="center"/>
      <protection/>
    </xf>
    <xf numFmtId="0" fontId="25" fillId="24" borderId="16" xfId="65" applyFont="1" applyFill="1" applyBorder="1" applyAlignment="1">
      <alignment horizontal="center"/>
      <protection/>
    </xf>
    <xf numFmtId="0" fontId="25" fillId="24" borderId="17" xfId="65" applyFont="1" applyFill="1" applyBorder="1" applyAlignment="1">
      <alignment horizontal="center"/>
      <protection/>
    </xf>
    <xf numFmtId="0" fontId="25" fillId="24" borderId="18" xfId="65" applyFont="1" applyFill="1" applyBorder="1" applyAlignment="1">
      <alignment horizontal="center"/>
      <protection/>
    </xf>
    <xf numFmtId="0" fontId="23" fillId="24" borderId="18" xfId="65" applyFont="1" applyFill="1" applyBorder="1" applyAlignment="1">
      <alignment horizontal="center"/>
      <protection/>
    </xf>
    <xf numFmtId="0" fontId="23" fillId="24" borderId="16" xfId="65" applyFont="1" applyFill="1" applyBorder="1" applyAlignment="1">
      <alignment horizontal="center"/>
      <protection/>
    </xf>
    <xf numFmtId="0" fontId="25" fillId="24" borderId="19" xfId="65" applyFont="1" applyFill="1" applyBorder="1" applyAlignment="1">
      <alignment horizontal="center"/>
      <protection/>
    </xf>
    <xf numFmtId="0" fontId="25" fillId="24" borderId="20" xfId="65" applyFont="1" applyFill="1" applyBorder="1" applyAlignment="1">
      <alignment horizontal="center"/>
      <protection/>
    </xf>
    <xf numFmtId="0" fontId="25" fillId="24" borderId="21" xfId="65" applyFont="1" applyFill="1" applyBorder="1" applyAlignment="1">
      <alignment horizontal="center"/>
      <protection/>
    </xf>
    <xf numFmtId="0" fontId="25" fillId="24" borderId="22" xfId="65" applyFont="1" applyFill="1" applyBorder="1" applyAlignment="1">
      <alignment horizontal="center"/>
      <protection/>
    </xf>
    <xf numFmtId="0" fontId="23" fillId="24" borderId="22" xfId="65" applyFont="1" applyFill="1" applyBorder="1" applyAlignment="1">
      <alignment horizontal="center"/>
      <protection/>
    </xf>
    <xf numFmtId="0" fontId="23" fillId="24" borderId="20" xfId="65" applyFont="1" applyFill="1" applyBorder="1" applyAlignment="1">
      <alignment horizontal="center"/>
      <protection/>
    </xf>
    <xf numFmtId="0" fontId="23" fillId="0" borderId="0" xfId="65" applyFont="1">
      <alignment/>
      <protection/>
    </xf>
    <xf numFmtId="0" fontId="14" fillId="0" borderId="23" xfId="65" applyBorder="1">
      <alignment/>
      <protection/>
    </xf>
    <xf numFmtId="0" fontId="23" fillId="0" borderId="24" xfId="64" applyFont="1" applyFill="1" applyBorder="1" applyAlignment="1">
      <alignment horizontal="left"/>
      <protection/>
    </xf>
    <xf numFmtId="0" fontId="23" fillId="0" borderId="23" xfId="65" applyFont="1" applyFill="1" applyBorder="1" applyAlignment="1">
      <alignment horizontal="center"/>
      <protection/>
    </xf>
    <xf numFmtId="1" fontId="23" fillId="0" borderId="25" xfId="65" applyNumberFormat="1" applyFont="1" applyFill="1" applyBorder="1" applyAlignment="1">
      <alignment horizontal="center"/>
      <protection/>
    </xf>
    <xf numFmtId="1" fontId="23" fillId="0" borderId="26" xfId="65" applyNumberFormat="1" applyFont="1" applyFill="1" applyBorder="1" applyAlignment="1">
      <alignment horizontal="center"/>
      <protection/>
    </xf>
    <xf numFmtId="0" fontId="23" fillId="0" borderId="27" xfId="65" applyFont="1" applyFill="1" applyBorder="1" applyAlignment="1">
      <alignment horizontal="center"/>
      <protection/>
    </xf>
    <xf numFmtId="1" fontId="23" fillId="0" borderId="28" xfId="65" applyNumberFormat="1" applyFont="1" applyFill="1" applyBorder="1" applyAlignment="1">
      <alignment horizontal="center"/>
      <protection/>
    </xf>
    <xf numFmtId="0" fontId="23" fillId="0" borderId="29" xfId="65" applyFont="1" applyFill="1" applyBorder="1" applyAlignment="1">
      <alignment horizontal="center"/>
      <protection/>
    </xf>
    <xf numFmtId="0" fontId="23" fillId="0" borderId="30" xfId="65" applyFont="1" applyFill="1" applyBorder="1" applyAlignment="1">
      <alignment horizontal="center"/>
      <protection/>
    </xf>
    <xf numFmtId="0" fontId="23" fillId="0" borderId="31" xfId="65" applyFont="1" applyFill="1" applyBorder="1" applyAlignment="1">
      <alignment horizontal="center"/>
      <protection/>
    </xf>
    <xf numFmtId="0" fontId="23" fillId="0" borderId="32" xfId="65" applyFont="1" applyFill="1" applyBorder="1" applyAlignment="1">
      <alignment horizontal="center"/>
      <protection/>
    </xf>
    <xf numFmtId="0" fontId="23" fillId="0" borderId="33" xfId="65" applyFont="1" applyFill="1" applyBorder="1" applyAlignment="1">
      <alignment horizontal="center"/>
      <protection/>
    </xf>
    <xf numFmtId="0" fontId="23" fillId="0" borderId="34" xfId="65" applyFont="1" applyFill="1" applyBorder="1" applyAlignment="1">
      <alignment horizontal="center"/>
      <protection/>
    </xf>
    <xf numFmtId="0" fontId="23" fillId="0" borderId="35" xfId="65" applyFont="1" applyFill="1" applyBorder="1" applyAlignment="1">
      <alignment horizontal="center"/>
      <protection/>
    </xf>
    <xf numFmtId="0" fontId="14" fillId="0" borderId="36" xfId="65" applyBorder="1">
      <alignment/>
      <protection/>
    </xf>
    <xf numFmtId="0" fontId="14" fillId="0" borderId="37" xfId="65" applyBorder="1">
      <alignment/>
      <protection/>
    </xf>
    <xf numFmtId="0" fontId="14" fillId="0" borderId="38" xfId="65" applyBorder="1">
      <alignment/>
      <protection/>
    </xf>
    <xf numFmtId="0" fontId="23" fillId="24" borderId="39" xfId="65" applyFont="1" applyFill="1" applyBorder="1" applyAlignment="1">
      <alignment horizontal="center"/>
      <protection/>
    </xf>
    <xf numFmtId="0" fontId="23" fillId="24" borderId="40" xfId="65" applyFont="1" applyFill="1" applyBorder="1" applyAlignment="1">
      <alignment horizontal="center"/>
      <protection/>
    </xf>
    <xf numFmtId="0" fontId="24" fillId="0" borderId="23" xfId="65" applyFont="1" applyBorder="1" applyAlignment="1">
      <alignment horizontal="center"/>
      <protection/>
    </xf>
    <xf numFmtId="1" fontId="25" fillId="24" borderId="41" xfId="65" applyNumberFormat="1" applyFont="1" applyFill="1" applyBorder="1" applyAlignment="1">
      <alignment horizontal="center"/>
      <protection/>
    </xf>
    <xf numFmtId="1" fontId="25" fillId="24" borderId="42" xfId="65" applyNumberFormat="1" applyFont="1" applyFill="1" applyBorder="1" applyAlignment="1">
      <alignment horizontal="center"/>
      <protection/>
    </xf>
    <xf numFmtId="1" fontId="25" fillId="24" borderId="43" xfId="65" applyNumberFormat="1" applyFont="1" applyFill="1" applyBorder="1" applyAlignment="1">
      <alignment horizontal="center"/>
      <protection/>
    </xf>
    <xf numFmtId="0" fontId="23" fillId="24" borderId="31" xfId="65" applyFont="1" applyFill="1" applyBorder="1" applyAlignment="1">
      <alignment horizontal="center"/>
      <protection/>
    </xf>
    <xf numFmtId="0" fontId="23" fillId="24" borderId="32" xfId="65" applyFont="1" applyFill="1" applyBorder="1" applyAlignment="1">
      <alignment horizontal="center"/>
      <protection/>
    </xf>
    <xf numFmtId="0" fontId="23" fillId="24" borderId="33" xfId="65" applyFont="1" applyFill="1" applyBorder="1" applyAlignment="1">
      <alignment horizontal="center"/>
      <protection/>
    </xf>
    <xf numFmtId="0" fontId="23" fillId="24" borderId="36" xfId="65" applyFont="1" applyFill="1" applyBorder="1" applyAlignment="1">
      <alignment horizontal="center"/>
      <protection/>
    </xf>
    <xf numFmtId="0" fontId="23" fillId="24" borderId="37" xfId="65" applyFont="1" applyFill="1" applyBorder="1" applyAlignment="1">
      <alignment horizontal="center"/>
      <protection/>
    </xf>
    <xf numFmtId="0" fontId="23" fillId="24" borderId="38" xfId="65" applyFont="1" applyFill="1" applyBorder="1" applyAlignment="1">
      <alignment horizontal="center"/>
      <protection/>
    </xf>
    <xf numFmtId="1" fontId="25" fillId="24" borderId="44" xfId="65" applyNumberFormat="1" applyFont="1" applyFill="1" applyBorder="1" applyAlignment="1">
      <alignment horizontal="center"/>
      <protection/>
    </xf>
    <xf numFmtId="0" fontId="23" fillId="0" borderId="45" xfId="65" applyFont="1" applyFill="1" applyBorder="1" applyAlignment="1">
      <alignment horizontal="center"/>
      <protection/>
    </xf>
    <xf numFmtId="0" fontId="23" fillId="0" borderId="46" xfId="65" applyFont="1" applyFill="1" applyBorder="1" applyAlignment="1">
      <alignment horizontal="center"/>
      <protection/>
    </xf>
    <xf numFmtId="0" fontId="24" fillId="0" borderId="30" xfId="65" applyFont="1" applyBorder="1" applyAlignment="1">
      <alignment horizontal="center"/>
      <protection/>
    </xf>
    <xf numFmtId="0" fontId="24" fillId="0" borderId="34" xfId="65" applyFont="1" applyBorder="1" applyAlignment="1">
      <alignment horizontal="center"/>
      <protection/>
    </xf>
    <xf numFmtId="0" fontId="24" fillId="0" borderId="35" xfId="65" applyFont="1" applyBorder="1" applyAlignment="1">
      <alignment horizontal="center"/>
      <protection/>
    </xf>
    <xf numFmtId="0" fontId="23" fillId="0" borderId="47" xfId="64" applyFont="1" applyFill="1" applyBorder="1" applyAlignment="1">
      <alignment horizontal="left"/>
      <protection/>
    </xf>
    <xf numFmtId="0" fontId="23" fillId="0" borderId="23" xfId="64" applyFont="1" applyFill="1" applyBorder="1" applyAlignment="1">
      <alignment horizontal="left"/>
      <protection/>
    </xf>
    <xf numFmtId="1" fontId="23" fillId="0" borderId="23" xfId="65" applyNumberFormat="1" applyFont="1" applyFill="1" applyBorder="1" applyAlignment="1">
      <alignment horizontal="center"/>
      <protection/>
    </xf>
    <xf numFmtId="0" fontId="24" fillId="0" borderId="23" xfId="65" applyFont="1" applyBorder="1" applyAlignment="1">
      <alignment horizontal="center" vertical="center"/>
      <protection/>
    </xf>
    <xf numFmtId="0" fontId="24" fillId="0" borderId="18" xfId="65" applyFont="1" applyBorder="1" applyAlignment="1">
      <alignment horizontal="center"/>
      <protection/>
    </xf>
    <xf numFmtId="1" fontId="25" fillId="24" borderId="48" xfId="65" applyNumberFormat="1" applyFont="1" applyFill="1" applyBorder="1" applyAlignment="1">
      <alignment horizontal="center"/>
      <protection/>
    </xf>
    <xf numFmtId="1" fontId="25" fillId="24" borderId="49" xfId="65" applyNumberFormat="1" applyFont="1" applyFill="1" applyBorder="1" applyAlignment="1">
      <alignment horizontal="center"/>
      <protection/>
    </xf>
    <xf numFmtId="1" fontId="25" fillId="24" borderId="50" xfId="65" applyNumberFormat="1" applyFont="1" applyFill="1" applyBorder="1" applyAlignment="1">
      <alignment horizontal="center"/>
      <protection/>
    </xf>
    <xf numFmtId="1" fontId="25" fillId="24" borderId="51" xfId="65" applyNumberFormat="1" applyFont="1" applyFill="1" applyBorder="1" applyAlignment="1">
      <alignment horizontal="center"/>
      <protection/>
    </xf>
    <xf numFmtId="0" fontId="24" fillId="0" borderId="52" xfId="65" applyFont="1" applyBorder="1" applyAlignment="1">
      <alignment horizontal="center"/>
      <protection/>
    </xf>
    <xf numFmtId="1" fontId="23" fillId="0" borderId="18" xfId="65" applyNumberFormat="1" applyFont="1" applyFill="1" applyBorder="1" applyAlignment="1">
      <alignment horizontal="center"/>
      <protection/>
    </xf>
    <xf numFmtId="0" fontId="23" fillId="0" borderId="53" xfId="65" applyFont="1" applyFill="1" applyBorder="1" applyAlignment="1">
      <alignment horizontal="center"/>
      <protection/>
    </xf>
    <xf numFmtId="0" fontId="23" fillId="0" borderId="54" xfId="65" applyFont="1" applyFill="1" applyBorder="1" applyAlignment="1">
      <alignment horizontal="center"/>
      <protection/>
    </xf>
    <xf numFmtId="0" fontId="23" fillId="0" borderId="55" xfId="65" applyFont="1" applyFill="1" applyBorder="1" applyAlignment="1">
      <alignment horizontal="center"/>
      <protection/>
    </xf>
    <xf numFmtId="0" fontId="23" fillId="0" borderId="30" xfId="64" applyFont="1" applyFill="1" applyBorder="1" applyAlignment="1">
      <alignment horizontal="left"/>
      <protection/>
    </xf>
    <xf numFmtId="0" fontId="14" fillId="0" borderId="30" xfId="65" applyBorder="1">
      <alignment/>
      <protection/>
    </xf>
    <xf numFmtId="1" fontId="23" fillId="0" borderId="31" xfId="65" applyNumberFormat="1" applyFont="1" applyFill="1" applyBorder="1" applyAlignment="1">
      <alignment horizontal="center"/>
      <protection/>
    </xf>
    <xf numFmtId="1" fontId="23" fillId="0" borderId="32" xfId="65" applyNumberFormat="1" applyFont="1" applyFill="1" applyBorder="1" applyAlignment="1">
      <alignment horizontal="center"/>
      <protection/>
    </xf>
    <xf numFmtId="1" fontId="23" fillId="0" borderId="34" xfId="65" applyNumberFormat="1" applyFont="1" applyFill="1" applyBorder="1" applyAlignment="1">
      <alignment horizontal="center"/>
      <protection/>
    </xf>
    <xf numFmtId="1" fontId="23" fillId="0" borderId="17" xfId="65" applyNumberFormat="1" applyFont="1" applyFill="1" applyBorder="1" applyAlignment="1">
      <alignment horizontal="center"/>
      <protection/>
    </xf>
    <xf numFmtId="0" fontId="24" fillId="0" borderId="34" xfId="65" applyFont="1" applyBorder="1" applyAlignment="1">
      <alignment horizontal="center" vertical="center"/>
      <protection/>
    </xf>
    <xf numFmtId="0" fontId="23" fillId="0" borderId="56" xfId="65" applyFont="1" applyFill="1" applyBorder="1" applyAlignment="1">
      <alignment horizontal="center"/>
      <protection/>
    </xf>
    <xf numFmtId="0" fontId="21" fillId="0" borderId="23" xfId="65" applyFont="1" applyFill="1" applyBorder="1" applyAlignment="1">
      <alignment horizontal="left"/>
      <protection/>
    </xf>
    <xf numFmtId="0" fontId="21" fillId="0" borderId="54" xfId="65" applyFont="1" applyFill="1" applyBorder="1" applyAlignment="1">
      <alignment horizontal="left"/>
      <protection/>
    </xf>
    <xf numFmtId="0" fontId="22" fillId="9" borderId="57" xfId="65" applyFont="1" applyFill="1" applyBorder="1" applyAlignment="1">
      <alignment horizontal="center" textRotation="90" wrapText="1"/>
      <protection/>
    </xf>
    <xf numFmtId="0" fontId="22" fillId="9" borderId="58" xfId="65" applyFont="1" applyFill="1" applyBorder="1" applyAlignment="1">
      <alignment horizontal="center" textRotation="90"/>
      <protection/>
    </xf>
    <xf numFmtId="0" fontId="22" fillId="9" borderId="59" xfId="65" applyFont="1" applyFill="1" applyBorder="1" applyAlignment="1">
      <alignment horizontal="center" textRotation="90"/>
      <protection/>
    </xf>
    <xf numFmtId="0" fontId="22" fillId="9" borderId="60" xfId="65" applyFont="1" applyFill="1" applyBorder="1" applyAlignment="1">
      <alignment horizontal="center" textRotation="90"/>
      <protection/>
    </xf>
    <xf numFmtId="0" fontId="23" fillId="0" borderId="39" xfId="64" applyFont="1" applyFill="1" applyBorder="1" applyAlignment="1">
      <alignment horizontal="left"/>
      <protection/>
    </xf>
    <xf numFmtId="0" fontId="23" fillId="0" borderId="54" xfId="64" applyFont="1" applyFill="1" applyBorder="1" applyAlignment="1">
      <alignment horizontal="left"/>
      <protection/>
    </xf>
    <xf numFmtId="1" fontId="23" fillId="0" borderId="54" xfId="65" applyNumberFormat="1" applyFont="1" applyFill="1" applyBorder="1" applyAlignment="1">
      <alignment horizontal="center"/>
      <protection/>
    </xf>
    <xf numFmtId="0" fontId="21" fillId="4" borderId="61" xfId="65" applyFont="1" applyFill="1" applyBorder="1" applyAlignment="1">
      <alignment horizontal="left"/>
      <protection/>
    </xf>
    <xf numFmtId="1" fontId="21" fillId="4" borderId="62" xfId="65" applyNumberFormat="1" applyFont="1" applyFill="1" applyBorder="1" applyAlignment="1">
      <alignment horizontal="center" vertical="center"/>
      <protection/>
    </xf>
    <xf numFmtId="0" fontId="21" fillId="4" borderId="63" xfId="65" applyFont="1" applyFill="1" applyBorder="1" applyAlignment="1">
      <alignment horizontal="center" vertical="center"/>
      <protection/>
    </xf>
    <xf numFmtId="0" fontId="21" fillId="0" borderId="52" xfId="65" applyFont="1" applyFill="1" applyBorder="1" applyAlignment="1">
      <alignment horizontal="left"/>
      <protection/>
    </xf>
    <xf numFmtId="0" fontId="23" fillId="0" borderId="64" xfId="64" applyFont="1" applyFill="1" applyBorder="1" applyAlignment="1">
      <alignment horizontal="left"/>
      <protection/>
    </xf>
    <xf numFmtId="0" fontId="23" fillId="0" borderId="65" xfId="64" applyFont="1" applyFill="1" applyBorder="1" applyAlignment="1">
      <alignment horizontal="left"/>
      <protection/>
    </xf>
    <xf numFmtId="0" fontId="23" fillId="0" borderId="66" xfId="64" applyFont="1" applyFill="1" applyBorder="1" applyAlignment="1">
      <alignment horizontal="left"/>
      <protection/>
    </xf>
    <xf numFmtId="0" fontId="24" fillId="0" borderId="67" xfId="65" applyFont="1" applyBorder="1" applyAlignment="1">
      <alignment horizontal="center"/>
      <protection/>
    </xf>
    <xf numFmtId="0" fontId="24" fillId="0" borderId="56" xfId="65" applyFont="1" applyBorder="1" applyAlignment="1">
      <alignment horizontal="center"/>
      <protection/>
    </xf>
    <xf numFmtId="0" fontId="24" fillId="0" borderId="68" xfId="65" applyFont="1" applyBorder="1" applyAlignment="1">
      <alignment horizontal="center"/>
      <protection/>
    </xf>
    <xf numFmtId="0" fontId="24" fillId="0" borderId="54" xfId="65" applyFont="1" applyBorder="1" applyAlignment="1">
      <alignment horizontal="center"/>
      <protection/>
    </xf>
    <xf numFmtId="0" fontId="24" fillId="0" borderId="55" xfId="65" applyFont="1" applyBorder="1" applyAlignment="1">
      <alignment horizontal="center"/>
      <protection/>
    </xf>
    <xf numFmtId="0" fontId="24" fillId="0" borderId="53" xfId="65" applyFont="1" applyBorder="1" applyAlignment="1">
      <alignment horizontal="center"/>
      <protection/>
    </xf>
    <xf numFmtId="0" fontId="21" fillId="4" borderId="69" xfId="65" applyFont="1" applyFill="1" applyBorder="1" applyAlignment="1">
      <alignment horizontal="left"/>
      <protection/>
    </xf>
    <xf numFmtId="0" fontId="21" fillId="4" borderId="69" xfId="65" applyFont="1" applyFill="1" applyBorder="1" applyAlignment="1">
      <alignment horizontal="center"/>
      <protection/>
    </xf>
    <xf numFmtId="0" fontId="23" fillId="0" borderId="70" xfId="64" applyFont="1" applyFill="1" applyBorder="1" applyAlignment="1">
      <alignment horizontal="left"/>
      <protection/>
    </xf>
    <xf numFmtId="1" fontId="23" fillId="0" borderId="53" xfId="65" applyNumberFormat="1" applyFont="1" applyFill="1" applyBorder="1" applyAlignment="1">
      <alignment horizontal="center"/>
      <protection/>
    </xf>
    <xf numFmtId="0" fontId="23" fillId="0" borderId="66" xfId="65" applyFont="1" applyFill="1" applyBorder="1" applyAlignment="1">
      <alignment horizontal="center"/>
      <protection/>
    </xf>
    <xf numFmtId="0" fontId="21" fillId="4" borderId="62" xfId="65" applyFont="1" applyFill="1" applyBorder="1" applyAlignment="1">
      <alignment horizontal="center" vertical="center"/>
      <protection/>
    </xf>
    <xf numFmtId="0" fontId="21" fillId="4" borderId="71" xfId="65" applyFont="1" applyFill="1" applyBorder="1" applyAlignment="1">
      <alignment horizontal="center"/>
      <protection/>
    </xf>
    <xf numFmtId="0" fontId="24" fillId="0" borderId="36" xfId="65" applyFont="1" applyBorder="1" applyAlignment="1">
      <alignment horizontal="center"/>
      <protection/>
    </xf>
    <xf numFmtId="0" fontId="24" fillId="0" borderId="37" xfId="65" applyFont="1" applyBorder="1" applyAlignment="1">
      <alignment horizontal="center"/>
      <protection/>
    </xf>
    <xf numFmtId="0" fontId="24" fillId="0" borderId="38" xfId="65" applyFont="1" applyBorder="1" applyAlignment="1">
      <alignment horizontal="center"/>
      <protection/>
    </xf>
    <xf numFmtId="0" fontId="24" fillId="0" borderId="30" xfId="65" applyFont="1" applyBorder="1" applyAlignment="1">
      <alignment horizontal="center" vertical="center"/>
      <protection/>
    </xf>
    <xf numFmtId="0" fontId="14" fillId="0" borderId="46" xfId="65" applyBorder="1">
      <alignment/>
      <protection/>
    </xf>
    <xf numFmtId="0" fontId="14" fillId="0" borderId="34" xfId="65" applyBorder="1">
      <alignment/>
      <protection/>
    </xf>
    <xf numFmtId="1" fontId="23" fillId="0" borderId="36" xfId="65" applyNumberFormat="1" applyFont="1" applyFill="1" applyBorder="1" applyAlignment="1">
      <alignment horizontal="center"/>
      <protection/>
    </xf>
    <xf numFmtId="1" fontId="23" fillId="0" borderId="37" xfId="65" applyNumberFormat="1" applyFont="1" applyFill="1" applyBorder="1" applyAlignment="1">
      <alignment horizontal="center"/>
      <protection/>
    </xf>
    <xf numFmtId="0" fontId="24" fillId="0" borderId="72" xfId="65" applyFont="1" applyBorder="1" applyAlignment="1">
      <alignment horizontal="center"/>
      <protection/>
    </xf>
    <xf numFmtId="0" fontId="24" fillId="0" borderId="73" xfId="65" applyFont="1" applyBorder="1" applyAlignment="1">
      <alignment horizontal="center"/>
      <protection/>
    </xf>
    <xf numFmtId="0" fontId="24" fillId="0" borderId="74" xfId="65" applyFont="1" applyBorder="1" applyAlignment="1">
      <alignment horizontal="center"/>
      <protection/>
    </xf>
    <xf numFmtId="0" fontId="24" fillId="0" borderId="75" xfId="65" applyFont="1" applyBorder="1" applyAlignment="1">
      <alignment horizontal="center"/>
      <protection/>
    </xf>
    <xf numFmtId="0" fontId="24" fillId="0" borderId="76" xfId="65" applyFont="1" applyBorder="1" applyAlignment="1">
      <alignment horizontal="center"/>
      <protection/>
    </xf>
    <xf numFmtId="1" fontId="21" fillId="4" borderId="41" xfId="65" applyNumberFormat="1" applyFont="1" applyFill="1" applyBorder="1" applyAlignment="1">
      <alignment horizontal="center" vertical="center"/>
      <protection/>
    </xf>
    <xf numFmtId="0" fontId="21" fillId="4" borderId="43" xfId="65" applyFont="1" applyFill="1" applyBorder="1" applyAlignment="1">
      <alignment horizontal="center" vertical="center"/>
      <protection/>
    </xf>
    <xf numFmtId="1" fontId="23" fillId="0" borderId="67" xfId="65" applyNumberFormat="1" applyFont="1" applyFill="1" applyBorder="1" applyAlignment="1">
      <alignment horizontal="center"/>
      <protection/>
    </xf>
    <xf numFmtId="0" fontId="24" fillId="0" borderId="54" xfId="65" applyFont="1" applyFill="1" applyBorder="1" applyAlignment="1">
      <alignment horizontal="left"/>
      <protection/>
    </xf>
    <xf numFmtId="0" fontId="0" fillId="0" borderId="10" xfId="0" applyFill="1" applyBorder="1" applyAlignment="1">
      <alignment/>
    </xf>
    <xf numFmtId="0" fontId="23" fillId="0" borderId="17" xfId="64" applyFont="1" applyFill="1" applyBorder="1" applyAlignment="1">
      <alignment horizontal="center"/>
      <protection/>
    </xf>
    <xf numFmtId="0" fontId="23" fillId="0" borderId="47" xfId="64" applyFont="1" applyFill="1" applyBorder="1" applyAlignment="1">
      <alignment horizontal="left"/>
      <protection/>
    </xf>
    <xf numFmtId="0" fontId="14" fillId="0" borderId="64" xfId="65" applyFill="1" applyBorder="1">
      <alignment/>
      <protection/>
    </xf>
    <xf numFmtId="0" fontId="14" fillId="0" borderId="65" xfId="65" applyFill="1" applyBorder="1">
      <alignment/>
      <protection/>
    </xf>
    <xf numFmtId="1" fontId="23" fillId="0" borderId="67" xfId="65" applyNumberFormat="1" applyFont="1" applyFill="1" applyBorder="1" applyAlignment="1">
      <alignment horizontal="center"/>
      <protection/>
    </xf>
    <xf numFmtId="1" fontId="23" fillId="0" borderId="18" xfId="65" applyNumberFormat="1" applyFont="1" applyFill="1" applyBorder="1" applyAlignment="1">
      <alignment horizontal="center"/>
      <protection/>
    </xf>
    <xf numFmtId="0" fontId="23" fillId="0" borderId="56" xfId="65" applyFont="1" applyFill="1" applyBorder="1" applyAlignment="1">
      <alignment horizontal="center"/>
      <protection/>
    </xf>
    <xf numFmtId="0" fontId="24" fillId="0" borderId="67" xfId="65" applyFont="1" applyFill="1" applyBorder="1" applyAlignment="1">
      <alignment horizontal="center"/>
      <protection/>
    </xf>
    <xf numFmtId="0" fontId="24" fillId="0" borderId="18" xfId="65" applyFont="1" applyFill="1" applyBorder="1" applyAlignment="1">
      <alignment horizontal="center"/>
      <protection/>
    </xf>
    <xf numFmtId="0" fontId="24" fillId="0" borderId="56" xfId="65" applyFont="1" applyFill="1" applyBorder="1" applyAlignment="1">
      <alignment horizontal="center"/>
      <protection/>
    </xf>
    <xf numFmtId="0" fontId="24" fillId="0" borderId="68" xfId="65" applyFont="1" applyFill="1" applyBorder="1" applyAlignment="1">
      <alignment horizontal="center"/>
      <protection/>
    </xf>
    <xf numFmtId="0" fontId="24" fillId="0" borderId="54" xfId="65" applyFont="1" applyFill="1" applyBorder="1" applyAlignment="1">
      <alignment horizontal="center"/>
      <protection/>
    </xf>
    <xf numFmtId="0" fontId="24" fillId="0" borderId="55" xfId="65" applyFont="1" applyFill="1" applyBorder="1" applyAlignment="1">
      <alignment horizontal="center"/>
      <protection/>
    </xf>
    <xf numFmtId="0" fontId="0" fillId="0" borderId="77" xfId="0" applyFill="1" applyBorder="1" applyAlignment="1">
      <alignment/>
    </xf>
    <xf numFmtId="0" fontId="24" fillId="0" borderId="78" xfId="64" applyFont="1" applyFill="1" applyBorder="1" applyAlignment="1">
      <alignment horizontal="center" vertical="center"/>
      <protection/>
    </xf>
    <xf numFmtId="0" fontId="23" fillId="0" borderId="23" xfId="64" applyFont="1" applyFill="1" applyBorder="1" applyAlignment="1">
      <alignment horizontal="left"/>
      <protection/>
    </xf>
    <xf numFmtId="0" fontId="23" fillId="0" borderId="30" xfId="64" applyFont="1" applyFill="1" applyBorder="1" applyAlignment="1">
      <alignment horizontal="left"/>
      <protection/>
    </xf>
    <xf numFmtId="1" fontId="23" fillId="0" borderId="34" xfId="65" applyNumberFormat="1" applyFont="1" applyFill="1" applyBorder="1" applyAlignment="1">
      <alignment horizontal="center"/>
      <protection/>
    </xf>
    <xf numFmtId="1" fontId="23" fillId="0" borderId="23" xfId="65" applyNumberFormat="1" applyFont="1" applyFill="1" applyBorder="1" applyAlignment="1">
      <alignment horizontal="center"/>
      <protection/>
    </xf>
    <xf numFmtId="0" fontId="23" fillId="0" borderId="30" xfId="65" applyFont="1" applyFill="1" applyBorder="1" applyAlignment="1">
      <alignment horizontal="center"/>
      <protection/>
    </xf>
    <xf numFmtId="0" fontId="23" fillId="0" borderId="34" xfId="65" applyFont="1" applyFill="1" applyBorder="1" applyAlignment="1">
      <alignment horizontal="center"/>
      <protection/>
    </xf>
    <xf numFmtId="0" fontId="23" fillId="0" borderId="23" xfId="65" applyFont="1" applyFill="1" applyBorder="1" applyAlignment="1">
      <alignment horizontal="center"/>
      <protection/>
    </xf>
    <xf numFmtId="0" fontId="23" fillId="0" borderId="35" xfId="65" applyFont="1" applyFill="1" applyBorder="1" applyAlignment="1">
      <alignment horizontal="center"/>
      <protection/>
    </xf>
    <xf numFmtId="0" fontId="29" fillId="25" borderId="0" xfId="66" applyFont="1" applyFill="1" applyBorder="1">
      <alignment/>
      <protection/>
    </xf>
    <xf numFmtId="0" fontId="0" fillId="25" borderId="0" xfId="66" applyFont="1" applyFill="1" applyBorder="1" applyAlignment="1">
      <alignment vertical="center"/>
      <protection/>
    </xf>
    <xf numFmtId="0" fontId="0" fillId="25" borderId="0" xfId="66" applyFont="1" applyFill="1" applyBorder="1">
      <alignment/>
      <protection/>
    </xf>
    <xf numFmtId="0" fontId="20" fillId="0" borderId="0" xfId="65" applyFont="1" applyBorder="1" applyAlignment="1">
      <alignment horizontal="center" vertical="center"/>
      <protection/>
    </xf>
    <xf numFmtId="0" fontId="20" fillId="9" borderId="79" xfId="65" applyFont="1" applyFill="1" applyBorder="1" applyAlignment="1">
      <alignment horizontal="center" vertical="center"/>
      <protection/>
    </xf>
    <xf numFmtId="0" fontId="20" fillId="9" borderId="14" xfId="65" applyFont="1" applyFill="1" applyBorder="1" applyAlignment="1">
      <alignment horizontal="center" vertical="center"/>
      <protection/>
    </xf>
    <xf numFmtId="0" fontId="20" fillId="9" borderId="80" xfId="65" applyFont="1" applyFill="1" applyBorder="1" applyAlignment="1">
      <alignment horizontal="center" vertical="center"/>
      <protection/>
    </xf>
    <xf numFmtId="0" fontId="19" fillId="0" borderId="0" xfId="65" applyFont="1" applyBorder="1" applyAlignment="1">
      <alignment horizontal="center" vertical="center"/>
      <protection/>
    </xf>
    <xf numFmtId="0" fontId="20" fillId="0" borderId="0" xfId="65" applyFont="1" applyBorder="1" applyAlignment="1">
      <alignment horizontal="center" vertical="center"/>
      <protection/>
    </xf>
    <xf numFmtId="0" fontId="21" fillId="4" borderId="81" xfId="65" applyFont="1" applyFill="1" applyBorder="1" applyAlignment="1">
      <alignment horizontal="center"/>
      <protection/>
    </xf>
    <xf numFmtId="0" fontId="20" fillId="9" borderId="82" xfId="65" applyFont="1" applyFill="1" applyBorder="1" applyAlignment="1">
      <alignment horizontal="center" vertical="center" textRotation="90"/>
      <protection/>
    </xf>
    <xf numFmtId="0" fontId="20" fillId="9" borderId="83" xfId="65" applyFont="1" applyFill="1" applyBorder="1" applyAlignment="1">
      <alignment horizontal="center" vertical="center" textRotation="90"/>
      <protection/>
    </xf>
    <xf numFmtId="0" fontId="21" fillId="4" borderId="61" xfId="65" applyFont="1" applyFill="1" applyBorder="1" applyAlignment="1">
      <alignment horizontal="left"/>
      <protection/>
    </xf>
    <xf numFmtId="0" fontId="21" fillId="4" borderId="84" xfId="65" applyFont="1" applyFill="1" applyBorder="1" applyAlignment="1">
      <alignment horizontal="left"/>
      <protection/>
    </xf>
    <xf numFmtId="0" fontId="21" fillId="9" borderId="82" xfId="65" applyFont="1" applyFill="1" applyBorder="1" applyAlignment="1">
      <alignment horizontal="center" vertical="center" textRotation="90"/>
      <protection/>
    </xf>
    <xf numFmtId="0" fontId="21" fillId="9" borderId="83" xfId="65" applyFont="1" applyFill="1" applyBorder="1" applyAlignment="1">
      <alignment horizontal="center" vertical="center" textRotation="90"/>
      <protection/>
    </xf>
    <xf numFmtId="0" fontId="20" fillId="9" borderId="82" xfId="65" applyFont="1" applyFill="1" applyBorder="1" applyAlignment="1">
      <alignment horizontal="center" vertical="center"/>
      <protection/>
    </xf>
    <xf numFmtId="0" fontId="20" fillId="9" borderId="83" xfId="65" applyFont="1" applyFill="1" applyBorder="1" applyAlignment="1">
      <alignment horizontal="center" vertical="center"/>
      <protection/>
    </xf>
    <xf numFmtId="0" fontId="20" fillId="9" borderId="85" xfId="65" applyFont="1" applyFill="1" applyBorder="1" applyAlignment="1">
      <alignment horizontal="center" vertical="center"/>
      <protection/>
    </xf>
    <xf numFmtId="0" fontId="20" fillId="9" borderId="86" xfId="65" applyFont="1" applyFill="1" applyBorder="1" applyAlignment="1">
      <alignment horizontal="center" vertical="center"/>
      <protection/>
    </xf>
    <xf numFmtId="0" fontId="20" fillId="9" borderId="87" xfId="65" applyFont="1" applyFill="1" applyBorder="1" applyAlignment="1">
      <alignment horizontal="center" vertical="center"/>
      <protection/>
    </xf>
    <xf numFmtId="0" fontId="20" fillId="9" borderId="88" xfId="65" applyFont="1" applyFill="1" applyBorder="1" applyAlignment="1">
      <alignment horizontal="center" vertical="center"/>
      <protection/>
    </xf>
    <xf numFmtId="0" fontId="23" fillId="24" borderId="89" xfId="65" applyFont="1" applyFill="1" applyBorder="1" applyAlignment="1">
      <alignment horizontal="right"/>
      <protection/>
    </xf>
    <xf numFmtId="0" fontId="22" fillId="0" borderId="0" xfId="65" applyFont="1" applyBorder="1" applyAlignment="1">
      <alignment horizontal="right"/>
      <protection/>
    </xf>
    <xf numFmtId="0" fontId="23" fillId="24" borderId="90" xfId="65" applyFont="1" applyFill="1" applyBorder="1" applyAlignment="1">
      <alignment horizontal="right"/>
      <protection/>
    </xf>
    <xf numFmtId="0" fontId="20" fillId="9" borderId="91" xfId="65" applyFont="1" applyFill="1" applyBorder="1" applyAlignment="1">
      <alignment horizontal="center" vertical="center" textRotation="90"/>
      <protection/>
    </xf>
    <xf numFmtId="0" fontId="20" fillId="9" borderId="92" xfId="65" applyFont="1" applyFill="1" applyBorder="1" applyAlignment="1">
      <alignment horizontal="center" vertical="center" textRotation="90"/>
      <protection/>
    </xf>
  </cellXfs>
  <cellStyles count="6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ás 2" xfId="50"/>
    <cellStyle name="Hivatkozott cella" xfId="51"/>
    <cellStyle name="Jegyzet" xfId="52"/>
    <cellStyle name="Jelölőszín 1" xfId="53"/>
    <cellStyle name="Jelölőszín 2" xfId="54"/>
    <cellStyle name="Jelölőszín 3" xfId="55"/>
    <cellStyle name="Jelölőszín 4" xfId="56"/>
    <cellStyle name="Jelölőszín 5" xfId="57"/>
    <cellStyle name="Jelölőszín 6" xfId="58"/>
    <cellStyle name="Jó" xfId="59"/>
    <cellStyle name="Kimenet" xfId="60"/>
    <cellStyle name="Magyarázó szöveg" xfId="61"/>
    <cellStyle name="Followed Hyperlink" xfId="62"/>
    <cellStyle name="Normál 4" xfId="63"/>
    <cellStyle name="Normál_Gyűjtő közös" xfId="64"/>
    <cellStyle name="Normál_H-B TKV MŰSZAKI 3 mell jav" xfId="65"/>
    <cellStyle name="Normál_Rehab_szaktanacsado" xfId="66"/>
    <cellStyle name="Összesen" xfId="67"/>
    <cellStyle name="Currency" xfId="68"/>
    <cellStyle name="Currency [0]" xfId="69"/>
    <cellStyle name="Rossz" xfId="70"/>
    <cellStyle name="Semleges" xfId="71"/>
    <cellStyle name="Számítás" xfId="72"/>
    <cellStyle name="Percent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2"/>
  <dimension ref="A1:Y50"/>
  <sheetViews>
    <sheetView tabSelected="1" zoomScaleSheetLayoutView="115" zoomScalePageLayoutView="0" workbookViewId="0" topLeftCell="A1">
      <selection activeCell="A1" sqref="A1:Y1"/>
    </sheetView>
  </sheetViews>
  <sheetFormatPr defaultColWidth="9.28125" defaultRowHeight="12.75"/>
  <cols>
    <col min="1" max="1" width="4.7109375" style="1" customWidth="1"/>
    <col min="2" max="2" width="14.28125" style="1" customWidth="1"/>
    <col min="3" max="3" width="85.8515625" style="1" customWidth="1"/>
    <col min="4" max="4" width="7.00390625" style="1" customWidth="1"/>
    <col min="5" max="5" width="6.00390625" style="1" customWidth="1"/>
    <col min="6" max="25" width="5.7109375" style="1" customWidth="1"/>
  </cols>
  <sheetData>
    <row r="1" spans="1:25" ht="15.75" customHeight="1">
      <c r="A1" s="157" t="s">
        <v>15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</row>
    <row r="2" spans="1:25" ht="15.75" customHeight="1">
      <c r="A2" s="158" t="s">
        <v>89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</row>
    <row r="3" spans="1:25" ht="15.75" customHeight="1">
      <c r="A3" s="158" t="s">
        <v>87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</row>
    <row r="4" spans="1:25" ht="15.75" customHeight="1">
      <c r="A4" s="153"/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</row>
    <row r="5" spans="1:25" ht="16.5" thickBot="1">
      <c r="A5" s="150" t="s">
        <v>88</v>
      </c>
      <c r="B5" s="151"/>
      <c r="C5" s="152"/>
      <c r="D5" s="2"/>
      <c r="E5" s="2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ht="18.75" customHeight="1" thickBot="1" thickTop="1">
      <c r="A6" s="175" t="s">
        <v>0</v>
      </c>
      <c r="B6" s="164" t="s">
        <v>1</v>
      </c>
      <c r="C6" s="166" t="s">
        <v>2</v>
      </c>
      <c r="D6" s="160" t="s">
        <v>54</v>
      </c>
      <c r="E6" s="160" t="s">
        <v>3</v>
      </c>
      <c r="F6" s="169" t="s">
        <v>4</v>
      </c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171"/>
    </row>
    <row r="7" spans="1:25" ht="19.5" customHeight="1" thickBot="1" thickTop="1">
      <c r="A7" s="175"/>
      <c r="B7" s="164"/>
      <c r="C7" s="166"/>
      <c r="D7" s="160"/>
      <c r="E7" s="160"/>
      <c r="F7" s="168" t="s">
        <v>16</v>
      </c>
      <c r="G7" s="168"/>
      <c r="H7" s="168"/>
      <c r="I7" s="168"/>
      <c r="J7" s="168"/>
      <c r="K7" s="168" t="s">
        <v>17</v>
      </c>
      <c r="L7" s="168"/>
      <c r="M7" s="168"/>
      <c r="N7" s="168"/>
      <c r="O7" s="168"/>
      <c r="P7" s="154" t="s">
        <v>30</v>
      </c>
      <c r="Q7" s="155"/>
      <c r="R7" s="155"/>
      <c r="S7" s="155"/>
      <c r="T7" s="156"/>
      <c r="U7" s="154" t="s">
        <v>31</v>
      </c>
      <c r="V7" s="155"/>
      <c r="W7" s="155"/>
      <c r="X7" s="155"/>
      <c r="Y7" s="156"/>
    </row>
    <row r="8" spans="1:25" ht="116.25" customHeight="1" thickBot="1" thickTop="1">
      <c r="A8" s="176"/>
      <c r="B8" s="165"/>
      <c r="C8" s="167"/>
      <c r="D8" s="161"/>
      <c r="E8" s="161"/>
      <c r="F8" s="82" t="s">
        <v>5</v>
      </c>
      <c r="G8" s="83" t="s">
        <v>6</v>
      </c>
      <c r="H8" s="84" t="s">
        <v>7</v>
      </c>
      <c r="I8" s="84" t="s">
        <v>8</v>
      </c>
      <c r="J8" s="85" t="s">
        <v>3</v>
      </c>
      <c r="K8" s="82" t="s">
        <v>5</v>
      </c>
      <c r="L8" s="83" t="s">
        <v>6</v>
      </c>
      <c r="M8" s="84" t="s">
        <v>7</v>
      </c>
      <c r="N8" s="84" t="s">
        <v>8</v>
      </c>
      <c r="O8" s="85" t="s">
        <v>3</v>
      </c>
      <c r="P8" s="82" t="s">
        <v>5</v>
      </c>
      <c r="Q8" s="83" t="s">
        <v>6</v>
      </c>
      <c r="R8" s="84" t="s">
        <v>7</v>
      </c>
      <c r="S8" s="84" t="s">
        <v>8</v>
      </c>
      <c r="T8" s="85" t="s">
        <v>3</v>
      </c>
      <c r="U8" s="82" t="s">
        <v>5</v>
      </c>
      <c r="V8" s="83" t="s">
        <v>6</v>
      </c>
      <c r="W8" s="84" t="s">
        <v>7</v>
      </c>
      <c r="X8" s="84" t="s">
        <v>8</v>
      </c>
      <c r="Y8" s="85" t="s">
        <v>3</v>
      </c>
    </row>
    <row r="9" spans="1:25" ht="15.75" customHeight="1" thickBot="1">
      <c r="A9" s="162" t="s">
        <v>42</v>
      </c>
      <c r="B9" s="163"/>
      <c r="C9" s="163"/>
      <c r="D9" s="122">
        <f>SUM(F10:H13,K14:M20,P21:R21,U22:W23)</f>
        <v>176</v>
      </c>
      <c r="E9" s="123">
        <f>SUM(J10:J13,O14:O20,T21,Y22:Y23,T18)</f>
        <v>49</v>
      </c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</row>
    <row r="10" spans="1:25" ht="15.75" customHeight="1">
      <c r="A10" s="81"/>
      <c r="B10" s="125" t="s">
        <v>55</v>
      </c>
      <c r="C10" s="86" t="s">
        <v>26</v>
      </c>
      <c r="D10" s="87"/>
      <c r="E10" s="95"/>
      <c r="F10" s="26">
        <v>12</v>
      </c>
      <c r="G10" s="27">
        <v>0</v>
      </c>
      <c r="H10" s="27">
        <v>0</v>
      </c>
      <c r="I10" s="27" t="s">
        <v>10</v>
      </c>
      <c r="J10" s="28">
        <v>3</v>
      </c>
      <c r="K10" s="74"/>
      <c r="L10" s="75"/>
      <c r="M10" s="75"/>
      <c r="N10" s="75"/>
      <c r="O10" s="53"/>
      <c r="P10" s="32"/>
      <c r="Q10" s="33"/>
      <c r="R10" s="33"/>
      <c r="S10" s="33"/>
      <c r="T10" s="53"/>
      <c r="U10" s="32"/>
      <c r="V10" s="33"/>
      <c r="W10" s="33"/>
      <c r="X10" s="33"/>
      <c r="Y10" s="34"/>
    </row>
    <row r="11" spans="1:25" ht="15.75" customHeight="1">
      <c r="A11" s="81"/>
      <c r="B11" s="125" t="s">
        <v>56</v>
      </c>
      <c r="C11" s="5" t="s">
        <v>27</v>
      </c>
      <c r="D11" s="59"/>
      <c r="E11" s="72"/>
      <c r="F11" s="29">
        <v>12</v>
      </c>
      <c r="G11" s="6">
        <v>0</v>
      </c>
      <c r="H11" s="6">
        <v>0</v>
      </c>
      <c r="I11" s="6" t="s">
        <v>10</v>
      </c>
      <c r="J11" s="30">
        <v>3</v>
      </c>
      <c r="K11" s="105"/>
      <c r="L11" s="88"/>
      <c r="M11" s="88"/>
      <c r="N11" s="88"/>
      <c r="O11" s="106"/>
      <c r="P11" s="69"/>
      <c r="Q11" s="70"/>
      <c r="R11" s="70"/>
      <c r="S11" s="70"/>
      <c r="T11" s="106"/>
      <c r="U11" s="69"/>
      <c r="V11" s="70"/>
      <c r="W11" s="70"/>
      <c r="X11" s="70"/>
      <c r="Y11" s="71"/>
    </row>
    <row r="12" spans="1:25" ht="15.75" customHeight="1">
      <c r="A12" s="81"/>
      <c r="B12" s="125" t="s">
        <v>57</v>
      </c>
      <c r="C12" s="5" t="s">
        <v>45</v>
      </c>
      <c r="D12" s="59"/>
      <c r="E12" s="72"/>
      <c r="F12" s="29">
        <v>12</v>
      </c>
      <c r="G12" s="6">
        <v>0</v>
      </c>
      <c r="H12" s="6">
        <v>0</v>
      </c>
      <c r="I12" s="6" t="s">
        <v>9</v>
      </c>
      <c r="J12" s="30">
        <v>3</v>
      </c>
      <c r="K12" s="105"/>
      <c r="L12" s="88"/>
      <c r="M12" s="88"/>
      <c r="N12" s="88"/>
      <c r="O12" s="106"/>
      <c r="P12" s="69"/>
      <c r="Q12" s="70"/>
      <c r="R12" s="70"/>
      <c r="S12" s="70"/>
      <c r="T12" s="106"/>
      <c r="U12" s="69"/>
      <c r="V12" s="70"/>
      <c r="W12" s="70"/>
      <c r="X12" s="70"/>
      <c r="Y12" s="71"/>
    </row>
    <row r="13" spans="1:25" ht="15.75" customHeight="1">
      <c r="A13" s="81"/>
      <c r="B13" s="125" t="s">
        <v>58</v>
      </c>
      <c r="C13" s="5" t="s">
        <v>50</v>
      </c>
      <c r="D13" s="59"/>
      <c r="E13" s="24"/>
      <c r="F13" s="76">
        <v>8</v>
      </c>
      <c r="G13" s="60">
        <v>0</v>
      </c>
      <c r="H13" s="60">
        <v>4</v>
      </c>
      <c r="I13" s="60" t="s">
        <v>10</v>
      </c>
      <c r="J13" s="31">
        <v>3</v>
      </c>
      <c r="K13" s="105"/>
      <c r="L13" s="88"/>
      <c r="M13" s="88"/>
      <c r="N13" s="88"/>
      <c r="O13" s="106"/>
      <c r="P13" s="69"/>
      <c r="Q13" s="70"/>
      <c r="R13" s="70"/>
      <c r="S13" s="70"/>
      <c r="T13" s="106"/>
      <c r="U13" s="69"/>
      <c r="V13" s="70"/>
      <c r="W13" s="70"/>
      <c r="X13" s="70"/>
      <c r="Y13" s="71"/>
    </row>
    <row r="14" spans="1:25" ht="15.75" customHeight="1">
      <c r="A14" s="81"/>
      <c r="B14" s="125" t="s">
        <v>59</v>
      </c>
      <c r="C14" s="58" t="s">
        <v>29</v>
      </c>
      <c r="D14" s="59"/>
      <c r="E14" s="72"/>
      <c r="F14" s="29"/>
      <c r="G14" s="6"/>
      <c r="H14" s="6"/>
      <c r="I14" s="6"/>
      <c r="J14" s="30"/>
      <c r="K14" s="29">
        <v>8</v>
      </c>
      <c r="L14" s="6">
        <v>0</v>
      </c>
      <c r="M14" s="6">
        <v>0</v>
      </c>
      <c r="N14" s="6" t="s">
        <v>10</v>
      </c>
      <c r="O14" s="30">
        <v>3</v>
      </c>
      <c r="P14" s="69"/>
      <c r="Q14" s="70"/>
      <c r="R14" s="70"/>
      <c r="S14" s="70"/>
      <c r="T14" s="106"/>
      <c r="U14" s="69"/>
      <c r="V14" s="70"/>
      <c r="W14" s="70"/>
      <c r="X14" s="70"/>
      <c r="Y14" s="71"/>
    </row>
    <row r="15" spans="1:25" ht="15.75" customHeight="1">
      <c r="A15" s="81"/>
      <c r="B15" s="125" t="s">
        <v>60</v>
      </c>
      <c r="C15" s="58" t="s">
        <v>46</v>
      </c>
      <c r="D15" s="93"/>
      <c r="E15" s="94"/>
      <c r="F15" s="76"/>
      <c r="G15" s="60"/>
      <c r="H15" s="60"/>
      <c r="I15" s="60"/>
      <c r="J15" s="31"/>
      <c r="K15" s="29">
        <v>6</v>
      </c>
      <c r="L15" s="6">
        <v>0</v>
      </c>
      <c r="M15" s="6">
        <v>6</v>
      </c>
      <c r="N15" s="6" t="s">
        <v>10</v>
      </c>
      <c r="O15" s="30">
        <v>3</v>
      </c>
      <c r="P15" s="69"/>
      <c r="Q15" s="70"/>
      <c r="R15" s="70"/>
      <c r="S15" s="70"/>
      <c r="T15" s="106"/>
      <c r="U15" s="69"/>
      <c r="V15" s="70"/>
      <c r="W15" s="70"/>
      <c r="X15" s="70"/>
      <c r="Y15" s="71"/>
    </row>
    <row r="16" spans="1:25" ht="15.75" customHeight="1">
      <c r="A16" s="4"/>
      <c r="B16" s="125" t="s">
        <v>61</v>
      </c>
      <c r="C16" s="5" t="s">
        <v>25</v>
      </c>
      <c r="D16" s="59"/>
      <c r="E16" s="72"/>
      <c r="F16" s="78"/>
      <c r="G16" s="61"/>
      <c r="H16" s="61"/>
      <c r="I16" s="61"/>
      <c r="J16" s="112"/>
      <c r="K16" s="76">
        <v>8</v>
      </c>
      <c r="L16" s="60">
        <v>0</v>
      </c>
      <c r="M16" s="60">
        <v>0</v>
      </c>
      <c r="N16" s="60" t="s">
        <v>9</v>
      </c>
      <c r="O16" s="31">
        <v>3</v>
      </c>
      <c r="P16" s="35"/>
      <c r="Q16" s="25"/>
      <c r="R16" s="25"/>
      <c r="S16" s="25"/>
      <c r="T16" s="31"/>
      <c r="U16" s="35"/>
      <c r="V16" s="25"/>
      <c r="W16" s="25"/>
      <c r="X16" s="25"/>
      <c r="Y16" s="36"/>
    </row>
    <row r="17" spans="1:25" ht="15.75" customHeight="1">
      <c r="A17" s="4"/>
      <c r="B17" s="125" t="s">
        <v>62</v>
      </c>
      <c r="C17" s="5" t="s">
        <v>23</v>
      </c>
      <c r="D17" s="59"/>
      <c r="E17" s="72"/>
      <c r="F17" s="78"/>
      <c r="G17" s="61"/>
      <c r="H17" s="61"/>
      <c r="I17" s="61"/>
      <c r="J17" s="112"/>
      <c r="K17" s="76">
        <v>8</v>
      </c>
      <c r="L17" s="60">
        <v>0</v>
      </c>
      <c r="M17" s="60">
        <v>0</v>
      </c>
      <c r="N17" s="60" t="s">
        <v>9</v>
      </c>
      <c r="O17" s="31">
        <v>3</v>
      </c>
      <c r="P17" s="35"/>
      <c r="Q17" s="25"/>
      <c r="R17" s="25"/>
      <c r="S17" s="25"/>
      <c r="T17" s="31"/>
      <c r="U17" s="35"/>
      <c r="V17" s="25"/>
      <c r="W17" s="25"/>
      <c r="X17" s="25"/>
      <c r="Y17" s="36"/>
    </row>
    <row r="18" spans="1:25" ht="15.75" customHeight="1">
      <c r="A18" s="4"/>
      <c r="B18" s="125" t="s">
        <v>79</v>
      </c>
      <c r="C18" s="5" t="s">
        <v>40</v>
      </c>
      <c r="D18" s="59"/>
      <c r="E18" s="72"/>
      <c r="F18" s="76"/>
      <c r="G18" s="60"/>
      <c r="H18" s="60"/>
      <c r="I18" s="60"/>
      <c r="J18" s="31"/>
      <c r="K18" s="56"/>
      <c r="L18" s="42"/>
      <c r="M18" s="42"/>
      <c r="N18" s="42"/>
      <c r="O18" s="55"/>
      <c r="P18" s="56">
        <v>8</v>
      </c>
      <c r="Q18" s="42">
        <v>0</v>
      </c>
      <c r="R18" s="42">
        <v>0</v>
      </c>
      <c r="S18" s="42" t="s">
        <v>9</v>
      </c>
      <c r="T18" s="55">
        <v>2</v>
      </c>
      <c r="U18" s="56"/>
      <c r="V18" s="42"/>
      <c r="W18" s="42"/>
      <c r="X18" s="42"/>
      <c r="Y18" s="57"/>
    </row>
    <row r="19" spans="1:25" ht="15.75" customHeight="1">
      <c r="A19" s="4"/>
      <c r="B19" s="125" t="s">
        <v>63</v>
      </c>
      <c r="C19" s="5" t="s">
        <v>24</v>
      </c>
      <c r="D19" s="59"/>
      <c r="E19" s="72"/>
      <c r="F19" s="78"/>
      <c r="G19" s="61"/>
      <c r="H19" s="61"/>
      <c r="I19" s="61"/>
      <c r="J19" s="112"/>
      <c r="K19" s="76">
        <v>8</v>
      </c>
      <c r="L19" s="60">
        <v>0</v>
      </c>
      <c r="M19" s="60">
        <v>0</v>
      </c>
      <c r="N19" s="60" t="s">
        <v>10</v>
      </c>
      <c r="O19" s="31">
        <v>2</v>
      </c>
      <c r="P19" s="35"/>
      <c r="Q19" s="25"/>
      <c r="R19" s="25"/>
      <c r="S19" s="25"/>
      <c r="T19" s="31"/>
      <c r="U19" s="35"/>
      <c r="V19" s="25"/>
      <c r="W19" s="25"/>
      <c r="X19" s="25"/>
      <c r="Y19" s="36"/>
    </row>
    <row r="20" spans="1:25" ht="15.75" customHeight="1">
      <c r="A20" s="81"/>
      <c r="B20" s="125" t="s">
        <v>64</v>
      </c>
      <c r="C20" s="5" t="s">
        <v>28</v>
      </c>
      <c r="D20" s="59"/>
      <c r="E20" s="72"/>
      <c r="F20" s="29"/>
      <c r="G20" s="6"/>
      <c r="H20" s="6"/>
      <c r="I20" s="6"/>
      <c r="J20" s="30"/>
      <c r="K20" s="29">
        <v>6</v>
      </c>
      <c r="L20" s="6">
        <v>6</v>
      </c>
      <c r="M20" s="6">
        <v>0</v>
      </c>
      <c r="N20" s="6" t="s">
        <v>10</v>
      </c>
      <c r="O20" s="30">
        <v>3</v>
      </c>
      <c r="P20" s="69"/>
      <c r="Q20" s="70"/>
      <c r="R20" s="70"/>
      <c r="S20" s="70"/>
      <c r="T20" s="106"/>
      <c r="U20" s="69"/>
      <c r="V20" s="70"/>
      <c r="W20" s="70"/>
      <c r="X20" s="70"/>
      <c r="Y20" s="71"/>
    </row>
    <row r="21" spans="1:25" ht="15.75" customHeight="1">
      <c r="A21" s="81"/>
      <c r="B21" s="125" t="s">
        <v>80</v>
      </c>
      <c r="C21" s="5" t="s">
        <v>48</v>
      </c>
      <c r="D21" s="23"/>
      <c r="E21" s="73"/>
      <c r="F21" s="114"/>
      <c r="G21" s="23"/>
      <c r="H21" s="23"/>
      <c r="I21" s="23"/>
      <c r="J21" s="73"/>
      <c r="K21" s="114"/>
      <c r="L21" s="23"/>
      <c r="M21" s="23"/>
      <c r="N21" s="23"/>
      <c r="O21" s="73"/>
      <c r="P21" s="35">
        <v>12</v>
      </c>
      <c r="Q21" s="25">
        <v>8</v>
      </c>
      <c r="R21" s="25">
        <v>4</v>
      </c>
      <c r="S21" s="25" t="s">
        <v>10</v>
      </c>
      <c r="T21" s="36">
        <v>6</v>
      </c>
      <c r="U21" s="69"/>
      <c r="V21" s="70"/>
      <c r="W21" s="70"/>
      <c r="X21" s="70"/>
      <c r="Y21" s="71"/>
    </row>
    <row r="22" spans="1:25" ht="15.75" customHeight="1">
      <c r="A22" s="80"/>
      <c r="B22" s="125" t="s">
        <v>81</v>
      </c>
      <c r="C22" s="5" t="s">
        <v>37</v>
      </c>
      <c r="D22" s="59"/>
      <c r="E22" s="72"/>
      <c r="F22" s="78"/>
      <c r="G22" s="61"/>
      <c r="H22" s="61"/>
      <c r="I22" s="61"/>
      <c r="J22" s="112"/>
      <c r="K22" s="76"/>
      <c r="L22" s="60"/>
      <c r="M22" s="60"/>
      <c r="N22" s="60"/>
      <c r="O22" s="31"/>
      <c r="P22" s="35"/>
      <c r="Q22" s="25"/>
      <c r="R22" s="25"/>
      <c r="S22" s="25"/>
      <c r="T22" s="36"/>
      <c r="U22" s="29">
        <v>24</v>
      </c>
      <c r="V22" s="25">
        <v>8</v>
      </c>
      <c r="W22" s="25">
        <v>0</v>
      </c>
      <c r="X22" s="25" t="s">
        <v>9</v>
      </c>
      <c r="Y22" s="36">
        <v>8</v>
      </c>
    </row>
    <row r="23" spans="1:25" ht="15.75" customHeight="1" thickBot="1">
      <c r="A23" s="92"/>
      <c r="B23" s="125" t="s">
        <v>86</v>
      </c>
      <c r="C23" s="58" t="s">
        <v>84</v>
      </c>
      <c r="D23" s="93"/>
      <c r="E23" s="94"/>
      <c r="F23" s="37"/>
      <c r="G23" s="38"/>
      <c r="H23" s="38"/>
      <c r="I23" s="38"/>
      <c r="J23" s="113"/>
      <c r="K23" s="115"/>
      <c r="L23" s="116"/>
      <c r="M23" s="116"/>
      <c r="N23" s="116"/>
      <c r="O23" s="54"/>
      <c r="P23" s="109"/>
      <c r="Q23" s="110"/>
      <c r="R23" s="110"/>
      <c r="S23" s="110"/>
      <c r="T23" s="111"/>
      <c r="U23" s="109">
        <v>16</v>
      </c>
      <c r="V23" s="110">
        <v>0</v>
      </c>
      <c r="W23" s="110">
        <v>0</v>
      </c>
      <c r="X23" s="110" t="s">
        <v>10</v>
      </c>
      <c r="Y23" s="111">
        <v>4</v>
      </c>
    </row>
    <row r="24" spans="1:25" ht="15.75" customHeight="1" thickBot="1">
      <c r="A24" s="89" t="s">
        <v>43</v>
      </c>
      <c r="B24" s="102"/>
      <c r="C24" s="102"/>
      <c r="D24" s="122">
        <f>SUM(F25:H27,P27:R27,U28:W28)</f>
        <v>24</v>
      </c>
      <c r="E24" s="123">
        <f>SUM(J25:J28,T28,Y27)</f>
        <v>8</v>
      </c>
      <c r="F24" s="103"/>
      <c r="G24" s="103"/>
      <c r="H24" s="103"/>
      <c r="I24" s="103"/>
      <c r="J24" s="103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</row>
    <row r="25" spans="1:25" ht="15.75" customHeight="1">
      <c r="A25" s="4"/>
      <c r="B25" s="125" t="s">
        <v>66</v>
      </c>
      <c r="C25" s="86" t="s">
        <v>51</v>
      </c>
      <c r="D25" s="87"/>
      <c r="E25" s="104"/>
      <c r="F25" s="105">
        <v>8</v>
      </c>
      <c r="G25" s="88">
        <v>4</v>
      </c>
      <c r="H25" s="88">
        <v>0</v>
      </c>
      <c r="I25" s="77" t="s">
        <v>9</v>
      </c>
      <c r="J25" s="79">
        <v>2</v>
      </c>
      <c r="K25" s="96"/>
      <c r="L25" s="62"/>
      <c r="M25" s="62"/>
      <c r="N25" s="62"/>
      <c r="O25" s="97"/>
      <c r="P25" s="98"/>
      <c r="Q25" s="99"/>
      <c r="R25" s="99"/>
      <c r="S25" s="99"/>
      <c r="T25" s="100"/>
      <c r="U25" s="101"/>
      <c r="V25" s="99"/>
      <c r="W25" s="99"/>
      <c r="X25" s="99"/>
      <c r="Y25" s="100"/>
    </row>
    <row r="26" spans="1:25" ht="15.75" customHeight="1">
      <c r="A26" s="4"/>
      <c r="B26" s="125" t="s">
        <v>65</v>
      </c>
      <c r="C26" s="86" t="s">
        <v>52</v>
      </c>
      <c r="D26" s="87"/>
      <c r="E26" s="95"/>
      <c r="F26" s="124">
        <v>8</v>
      </c>
      <c r="G26" s="68">
        <v>4</v>
      </c>
      <c r="H26" s="68">
        <v>0</v>
      </c>
      <c r="I26" s="68" t="s">
        <v>9</v>
      </c>
      <c r="J26" s="79">
        <v>2</v>
      </c>
      <c r="K26" s="96"/>
      <c r="L26" s="62"/>
      <c r="M26" s="62"/>
      <c r="N26" s="62"/>
      <c r="O26" s="97"/>
      <c r="P26" s="98"/>
      <c r="Q26" s="99"/>
      <c r="R26" s="99"/>
      <c r="S26" s="99"/>
      <c r="T26" s="100"/>
      <c r="U26" s="101"/>
      <c r="V26" s="99"/>
      <c r="W26" s="99"/>
      <c r="X26" s="99"/>
      <c r="Y26" s="100"/>
    </row>
    <row r="27" spans="1:25" ht="15.75" customHeight="1">
      <c r="A27" s="126"/>
      <c r="B27" s="127" t="s">
        <v>90</v>
      </c>
      <c r="C27" s="128" t="s">
        <v>53</v>
      </c>
      <c r="D27" s="129"/>
      <c r="E27" s="130"/>
      <c r="F27" s="131"/>
      <c r="G27" s="132"/>
      <c r="H27" s="132"/>
      <c r="I27" s="132"/>
      <c r="J27" s="133"/>
      <c r="K27" s="134"/>
      <c r="L27" s="135"/>
      <c r="M27" s="135"/>
      <c r="N27" s="135"/>
      <c r="O27" s="136"/>
      <c r="P27" s="137"/>
      <c r="Q27" s="138"/>
      <c r="R27" s="138"/>
      <c r="S27" s="138"/>
      <c r="T27" s="139"/>
      <c r="U27" s="137">
        <v>4</v>
      </c>
      <c r="V27" s="138">
        <v>0</v>
      </c>
      <c r="W27" s="138">
        <v>0</v>
      </c>
      <c r="X27" s="138" t="s">
        <v>10</v>
      </c>
      <c r="Y27" s="139">
        <v>2</v>
      </c>
    </row>
    <row r="28" spans="1:25" ht="15.75" customHeight="1" thickBot="1">
      <c r="A28" s="140"/>
      <c r="B28" s="141" t="s">
        <v>91</v>
      </c>
      <c r="C28" s="142" t="s">
        <v>85</v>
      </c>
      <c r="D28" s="142"/>
      <c r="E28" s="143"/>
      <c r="F28" s="144"/>
      <c r="G28" s="145"/>
      <c r="H28" s="145"/>
      <c r="I28" s="145"/>
      <c r="J28" s="146"/>
      <c r="K28" s="144"/>
      <c r="L28" s="145"/>
      <c r="M28" s="145"/>
      <c r="N28" s="145"/>
      <c r="O28" s="146"/>
      <c r="P28" s="147">
        <v>8</v>
      </c>
      <c r="Q28" s="148">
        <v>0</v>
      </c>
      <c r="R28" s="148">
        <v>0</v>
      </c>
      <c r="S28" s="148" t="s">
        <v>10</v>
      </c>
      <c r="T28" s="149">
        <v>2</v>
      </c>
      <c r="U28" s="147"/>
      <c r="V28" s="148"/>
      <c r="W28" s="148"/>
      <c r="X28" s="148"/>
      <c r="Y28" s="149"/>
    </row>
    <row r="29" spans="1:25" ht="15.75" customHeight="1" thickBot="1">
      <c r="A29" s="162" t="s">
        <v>44</v>
      </c>
      <c r="B29" s="163"/>
      <c r="C29" s="163"/>
      <c r="D29" s="90">
        <f>SUM(F30:H33,K34:M41,P30:R41,U41:W41)</f>
        <v>180</v>
      </c>
      <c r="E29" s="91">
        <f>SUM(J30:J33,O34:O41,T30:T41,Y41)</f>
        <v>53</v>
      </c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</row>
    <row r="30" spans="1:25" ht="15.75" customHeight="1">
      <c r="A30" s="4"/>
      <c r="B30" s="7" t="s">
        <v>67</v>
      </c>
      <c r="C30" s="86" t="s">
        <v>19</v>
      </c>
      <c r="D30" s="87"/>
      <c r="E30" s="95"/>
      <c r="F30" s="74">
        <v>8</v>
      </c>
      <c r="G30" s="75">
        <v>4</v>
      </c>
      <c r="H30" s="75">
        <v>0</v>
      </c>
      <c r="I30" s="75" t="s">
        <v>10</v>
      </c>
      <c r="J30" s="53">
        <v>4</v>
      </c>
      <c r="K30" s="56"/>
      <c r="L30" s="42"/>
      <c r="M30" s="42"/>
      <c r="N30" s="42"/>
      <c r="O30" s="55"/>
      <c r="P30" s="56"/>
      <c r="Q30" s="42"/>
      <c r="R30" s="42"/>
      <c r="S30" s="42"/>
      <c r="T30" s="55"/>
      <c r="U30" s="56"/>
      <c r="V30" s="42"/>
      <c r="W30" s="42"/>
      <c r="X30" s="42"/>
      <c r="Y30" s="57"/>
    </row>
    <row r="31" spans="1:25" ht="15.75" customHeight="1">
      <c r="A31" s="4"/>
      <c r="B31" s="7" t="s">
        <v>68</v>
      </c>
      <c r="C31" s="5" t="s">
        <v>20</v>
      </c>
      <c r="D31" s="59"/>
      <c r="E31" s="72"/>
      <c r="F31" s="76">
        <v>8</v>
      </c>
      <c r="G31" s="60">
        <v>4</v>
      </c>
      <c r="H31" s="60">
        <v>0</v>
      </c>
      <c r="I31" s="60" t="s">
        <v>9</v>
      </c>
      <c r="J31" s="31">
        <v>4</v>
      </c>
      <c r="K31" s="76"/>
      <c r="L31" s="60"/>
      <c r="M31" s="60"/>
      <c r="N31" s="60"/>
      <c r="O31" s="31"/>
      <c r="P31" s="35"/>
      <c r="Q31" s="25"/>
      <c r="R31" s="25"/>
      <c r="S31" s="25"/>
      <c r="T31" s="31"/>
      <c r="U31" s="35"/>
      <c r="V31" s="25"/>
      <c r="W31" s="25"/>
      <c r="X31" s="25"/>
      <c r="Y31" s="36"/>
    </row>
    <row r="32" spans="1:25" ht="15.75" customHeight="1">
      <c r="A32" s="4"/>
      <c r="B32" s="7" t="s">
        <v>69</v>
      </c>
      <c r="C32" s="86" t="s">
        <v>18</v>
      </c>
      <c r="D32" s="87"/>
      <c r="E32" s="104"/>
      <c r="F32" s="76">
        <v>8</v>
      </c>
      <c r="G32" s="60">
        <v>4</v>
      </c>
      <c r="H32" s="60">
        <v>0</v>
      </c>
      <c r="I32" s="60" t="s">
        <v>9</v>
      </c>
      <c r="J32" s="31">
        <v>3</v>
      </c>
      <c r="K32" s="76"/>
      <c r="L32" s="60"/>
      <c r="M32" s="60"/>
      <c r="N32" s="60"/>
      <c r="O32" s="31"/>
      <c r="P32" s="35"/>
      <c r="Q32" s="25"/>
      <c r="R32" s="25"/>
      <c r="S32" s="25"/>
      <c r="T32" s="31"/>
      <c r="U32" s="35"/>
      <c r="V32" s="25"/>
      <c r="W32" s="25"/>
      <c r="X32" s="25"/>
      <c r="Y32" s="36"/>
    </row>
    <row r="33" spans="1:25" ht="15.75" customHeight="1">
      <c r="A33" s="4"/>
      <c r="B33" s="7" t="s">
        <v>77</v>
      </c>
      <c r="C33" s="5" t="s">
        <v>21</v>
      </c>
      <c r="D33" s="59"/>
      <c r="E33" s="72"/>
      <c r="F33" s="78">
        <v>8</v>
      </c>
      <c r="G33" s="61">
        <v>4</v>
      </c>
      <c r="H33" s="61">
        <v>0</v>
      </c>
      <c r="I33" s="61" t="s">
        <v>10</v>
      </c>
      <c r="J33" s="112">
        <v>3</v>
      </c>
      <c r="K33" s="76"/>
      <c r="L33" s="60"/>
      <c r="M33" s="60"/>
      <c r="N33" s="60"/>
      <c r="O33" s="31"/>
      <c r="P33" s="35"/>
      <c r="Q33" s="25"/>
      <c r="R33" s="25"/>
      <c r="S33" s="25"/>
      <c r="T33" s="31"/>
      <c r="U33" s="35"/>
      <c r="V33" s="25"/>
      <c r="W33" s="25"/>
      <c r="X33" s="25"/>
      <c r="Y33" s="36"/>
    </row>
    <row r="34" spans="1:25" ht="15.75" customHeight="1">
      <c r="A34" s="4"/>
      <c r="B34" s="7" t="s">
        <v>70</v>
      </c>
      <c r="C34" s="5" t="s">
        <v>22</v>
      </c>
      <c r="D34" s="59"/>
      <c r="E34" s="72"/>
      <c r="F34" s="78"/>
      <c r="G34" s="61"/>
      <c r="H34" s="61"/>
      <c r="I34" s="61"/>
      <c r="J34" s="112"/>
      <c r="K34" s="76">
        <v>8</v>
      </c>
      <c r="L34" s="60">
        <v>0</v>
      </c>
      <c r="M34" s="60">
        <v>0</v>
      </c>
      <c r="N34" s="60" t="s">
        <v>10</v>
      </c>
      <c r="O34" s="31">
        <v>5</v>
      </c>
      <c r="P34" s="35"/>
      <c r="Q34" s="25"/>
      <c r="R34" s="25"/>
      <c r="S34" s="25"/>
      <c r="T34" s="31"/>
      <c r="U34" s="35"/>
      <c r="V34" s="25"/>
      <c r="W34" s="25"/>
      <c r="X34" s="25"/>
      <c r="Y34" s="36"/>
    </row>
    <row r="35" spans="1:25" ht="15.75" customHeight="1">
      <c r="A35" s="4"/>
      <c r="B35" s="7" t="s">
        <v>71</v>
      </c>
      <c r="C35" s="5" t="s">
        <v>49</v>
      </c>
      <c r="D35" s="59"/>
      <c r="E35" s="72"/>
      <c r="F35" s="78"/>
      <c r="G35" s="61"/>
      <c r="H35" s="61"/>
      <c r="I35" s="61"/>
      <c r="J35" s="112"/>
      <c r="K35" s="76">
        <v>8</v>
      </c>
      <c r="L35" s="60">
        <v>0</v>
      </c>
      <c r="M35" s="60">
        <v>0</v>
      </c>
      <c r="N35" s="60" t="s">
        <v>10</v>
      </c>
      <c r="O35" s="31">
        <v>5</v>
      </c>
      <c r="P35" s="35"/>
      <c r="Q35" s="25"/>
      <c r="R35" s="25"/>
      <c r="S35" s="25"/>
      <c r="T35" s="31"/>
      <c r="U35" s="35"/>
      <c r="V35" s="25"/>
      <c r="W35" s="25"/>
      <c r="X35" s="25"/>
      <c r="Y35" s="36"/>
    </row>
    <row r="36" spans="1:25" ht="15.75" customHeight="1">
      <c r="A36" s="4"/>
      <c r="B36" s="7" t="s">
        <v>72</v>
      </c>
      <c r="C36" s="5" t="s">
        <v>47</v>
      </c>
      <c r="D36" s="59"/>
      <c r="E36" s="72"/>
      <c r="F36" s="76"/>
      <c r="G36" s="60"/>
      <c r="H36" s="60"/>
      <c r="I36" s="60"/>
      <c r="J36" s="31"/>
      <c r="K36" s="56">
        <v>4</v>
      </c>
      <c r="L36" s="42">
        <v>4</v>
      </c>
      <c r="M36" s="42">
        <v>0</v>
      </c>
      <c r="N36" s="42" t="s">
        <v>10</v>
      </c>
      <c r="O36" s="55">
        <v>3</v>
      </c>
      <c r="P36" s="56"/>
      <c r="Q36" s="42"/>
      <c r="R36" s="42"/>
      <c r="S36" s="42"/>
      <c r="T36" s="55"/>
      <c r="U36" s="56"/>
      <c r="V36" s="42"/>
      <c r="W36" s="42"/>
      <c r="X36" s="42"/>
      <c r="Y36" s="57"/>
    </row>
    <row r="37" spans="1:25" ht="15.75" customHeight="1">
      <c r="A37" s="4"/>
      <c r="B37" s="7" t="s">
        <v>73</v>
      </c>
      <c r="C37" s="87" t="s">
        <v>34</v>
      </c>
      <c r="D37" s="87"/>
      <c r="E37" s="95"/>
      <c r="F37" s="76"/>
      <c r="G37" s="60"/>
      <c r="H37" s="60"/>
      <c r="I37" s="60"/>
      <c r="J37" s="31"/>
      <c r="K37" s="56"/>
      <c r="L37" s="42"/>
      <c r="M37" s="42"/>
      <c r="N37" s="42"/>
      <c r="O37" s="55"/>
      <c r="P37" s="56">
        <v>20</v>
      </c>
      <c r="Q37" s="42">
        <v>0</v>
      </c>
      <c r="R37" s="42">
        <v>0</v>
      </c>
      <c r="S37" s="42" t="s">
        <v>10</v>
      </c>
      <c r="T37" s="55">
        <v>5</v>
      </c>
      <c r="U37" s="56"/>
      <c r="V37" s="42"/>
      <c r="W37" s="42"/>
      <c r="X37" s="42"/>
      <c r="Y37" s="57"/>
    </row>
    <row r="38" spans="1:25" ht="15.75" customHeight="1">
      <c r="A38" s="4"/>
      <c r="B38" s="7" t="s">
        <v>74</v>
      </c>
      <c r="C38" s="59" t="s">
        <v>35</v>
      </c>
      <c r="D38" s="59"/>
      <c r="E38" s="72"/>
      <c r="F38" s="76"/>
      <c r="G38" s="60"/>
      <c r="H38" s="60"/>
      <c r="I38" s="60"/>
      <c r="J38" s="31"/>
      <c r="K38" s="76"/>
      <c r="L38" s="60"/>
      <c r="M38" s="60"/>
      <c r="N38" s="60"/>
      <c r="O38" s="31"/>
      <c r="P38" s="35">
        <v>20</v>
      </c>
      <c r="Q38" s="25">
        <v>0</v>
      </c>
      <c r="R38" s="25">
        <v>0</v>
      </c>
      <c r="S38" s="25" t="s">
        <v>9</v>
      </c>
      <c r="T38" s="36">
        <v>5</v>
      </c>
      <c r="U38" s="56"/>
      <c r="V38" s="42"/>
      <c r="W38" s="42"/>
      <c r="X38" s="42"/>
      <c r="Y38" s="57"/>
    </row>
    <row r="39" spans="1:25" ht="15.75" customHeight="1">
      <c r="A39" s="4"/>
      <c r="B39" s="7" t="s">
        <v>75</v>
      </c>
      <c r="C39" s="5" t="s">
        <v>32</v>
      </c>
      <c r="D39" s="59"/>
      <c r="E39" s="72"/>
      <c r="F39" s="78"/>
      <c r="G39" s="61"/>
      <c r="H39" s="61"/>
      <c r="I39" s="61"/>
      <c r="J39" s="112"/>
      <c r="K39" s="76"/>
      <c r="L39" s="60"/>
      <c r="M39" s="60"/>
      <c r="N39" s="60"/>
      <c r="O39" s="31"/>
      <c r="P39" s="35">
        <v>20</v>
      </c>
      <c r="Q39" s="25">
        <v>0</v>
      </c>
      <c r="R39" s="25">
        <v>0</v>
      </c>
      <c r="S39" s="25" t="s">
        <v>10</v>
      </c>
      <c r="T39" s="36">
        <v>5</v>
      </c>
      <c r="U39" s="56"/>
      <c r="V39" s="42"/>
      <c r="W39" s="42"/>
      <c r="X39" s="42"/>
      <c r="Y39" s="57"/>
    </row>
    <row r="40" spans="1:25" ht="15.75" customHeight="1">
      <c r="A40" s="4"/>
      <c r="B40" s="7" t="s">
        <v>76</v>
      </c>
      <c r="C40" s="59" t="s">
        <v>83</v>
      </c>
      <c r="D40" s="23"/>
      <c r="E40" s="73"/>
      <c r="F40" s="114"/>
      <c r="G40" s="23"/>
      <c r="H40" s="23"/>
      <c r="I40" s="23"/>
      <c r="J40" s="73"/>
      <c r="K40" s="76"/>
      <c r="L40" s="60"/>
      <c r="M40" s="60"/>
      <c r="N40" s="60"/>
      <c r="O40" s="31"/>
      <c r="P40" s="35">
        <v>4</v>
      </c>
      <c r="Q40" s="25">
        <v>20</v>
      </c>
      <c r="R40" s="25">
        <v>0</v>
      </c>
      <c r="S40" s="25" t="s">
        <v>10</v>
      </c>
      <c r="T40" s="36">
        <v>5</v>
      </c>
      <c r="U40" s="56"/>
      <c r="V40" s="42"/>
      <c r="W40" s="42"/>
      <c r="X40" s="42"/>
      <c r="Y40" s="57"/>
    </row>
    <row r="41" spans="1:25" ht="15.75" customHeight="1" thickBot="1">
      <c r="A41" s="4"/>
      <c r="B41" s="7" t="s">
        <v>78</v>
      </c>
      <c r="C41" s="59" t="s">
        <v>33</v>
      </c>
      <c r="D41" s="59"/>
      <c r="E41" s="72"/>
      <c r="F41" s="76"/>
      <c r="G41" s="60"/>
      <c r="H41" s="60"/>
      <c r="I41" s="60"/>
      <c r="J41" s="31"/>
      <c r="K41" s="76"/>
      <c r="L41" s="60"/>
      <c r="M41" s="60"/>
      <c r="N41" s="60"/>
      <c r="O41" s="31"/>
      <c r="P41" s="35"/>
      <c r="Q41" s="25"/>
      <c r="R41" s="25"/>
      <c r="S41" s="25"/>
      <c r="T41" s="36"/>
      <c r="U41" s="35">
        <v>24</v>
      </c>
      <c r="V41" s="25">
        <v>0</v>
      </c>
      <c r="W41" s="25">
        <v>0</v>
      </c>
      <c r="X41" s="25" t="s">
        <v>9</v>
      </c>
      <c r="Y41" s="36">
        <v>6</v>
      </c>
    </row>
    <row r="42" spans="1:25" ht="15.75" customHeight="1" thickBot="1">
      <c r="A42" s="162" t="s">
        <v>41</v>
      </c>
      <c r="B42" s="163"/>
      <c r="C42" s="163"/>
      <c r="D42" s="107">
        <v>40</v>
      </c>
      <c r="E42" s="91">
        <v>10</v>
      </c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</row>
    <row r="43" spans="1:25" ht="15.75" customHeight="1" thickBot="1">
      <c r="A43" s="4"/>
      <c r="B43" s="62" t="s">
        <v>82</v>
      </c>
      <c r="C43" s="24" t="s">
        <v>36</v>
      </c>
      <c r="D43" s="23"/>
      <c r="E43" s="73"/>
      <c r="F43" s="37"/>
      <c r="G43" s="38"/>
      <c r="H43" s="38"/>
      <c r="I43" s="38"/>
      <c r="J43" s="39"/>
      <c r="K43" s="37"/>
      <c r="L43" s="38"/>
      <c r="M43" s="38"/>
      <c r="N43" s="38"/>
      <c r="O43" s="39"/>
      <c r="P43" s="117"/>
      <c r="Q43" s="67"/>
      <c r="R43" s="67"/>
      <c r="S43" s="67"/>
      <c r="T43" s="118"/>
      <c r="U43" s="119">
        <v>0</v>
      </c>
      <c r="V43" s="120">
        <v>40</v>
      </c>
      <c r="W43" s="120">
        <v>0</v>
      </c>
      <c r="X43" s="120" t="s">
        <v>10</v>
      </c>
      <c r="Y43" s="121">
        <v>10</v>
      </c>
    </row>
    <row r="44" spans="1:25" ht="15.75" customHeight="1" thickBot="1">
      <c r="A44" s="8" t="s">
        <v>11</v>
      </c>
      <c r="B44" s="9"/>
      <c r="C44" s="9"/>
      <c r="D44" s="63">
        <f>SUM(D24,D29,D9,D42)</f>
        <v>420</v>
      </c>
      <c r="E44" s="64">
        <f>SUM(E9,E24,E29,E42)</f>
        <v>120</v>
      </c>
      <c r="F44" s="65">
        <f>SUM(F10:F43)</f>
        <v>92</v>
      </c>
      <c r="G44" s="65">
        <f>SUM(G10:G43)</f>
        <v>24</v>
      </c>
      <c r="H44" s="65">
        <f>SUM(H10:H43)</f>
        <v>4</v>
      </c>
      <c r="I44" s="65"/>
      <c r="J44" s="64">
        <f>SUM(J10:J43)</f>
        <v>30</v>
      </c>
      <c r="K44" s="65">
        <f>SUM(K10:K43)</f>
        <v>64</v>
      </c>
      <c r="L44" s="65">
        <f>SUM(L10:L43)</f>
        <v>10</v>
      </c>
      <c r="M44" s="65">
        <f>SUM(M10:M43)</f>
        <v>6</v>
      </c>
      <c r="N44" s="65"/>
      <c r="O44" s="66">
        <f>SUM(O10:O43)</f>
        <v>30</v>
      </c>
      <c r="P44" s="43">
        <f>SUM(P28:P43)</f>
        <v>72</v>
      </c>
      <c r="Q44" s="44">
        <f>SUM(Q28:Q43)</f>
        <v>20</v>
      </c>
      <c r="R44" s="44">
        <f>SUM(R28:R43)</f>
        <v>0</v>
      </c>
      <c r="S44" s="44"/>
      <c r="T44" s="45">
        <f>SUM(T10:T43)</f>
        <v>30</v>
      </c>
      <c r="U44" s="43">
        <f>SUM(U28:U43)</f>
        <v>24</v>
      </c>
      <c r="V44" s="44">
        <f>SUM(V28:V43)</f>
        <v>40</v>
      </c>
      <c r="W44" s="44">
        <f>SUM(W28:W43)</f>
        <v>0</v>
      </c>
      <c r="X44" s="44"/>
      <c r="Y44" s="52">
        <f>SUM(Y22:Y43)</f>
        <v>30</v>
      </c>
    </row>
    <row r="45" spans="1:25" ht="15.75" customHeight="1">
      <c r="A45" s="174" t="s">
        <v>12</v>
      </c>
      <c r="B45" s="174"/>
      <c r="C45" s="174"/>
      <c r="D45" s="10"/>
      <c r="E45" s="11"/>
      <c r="F45" s="12"/>
      <c r="G45" s="13"/>
      <c r="H45" s="13"/>
      <c r="I45" s="14">
        <v>5</v>
      </c>
      <c r="J45" s="15"/>
      <c r="K45" s="12"/>
      <c r="L45" s="13"/>
      <c r="M45" s="13"/>
      <c r="N45" s="14">
        <v>2</v>
      </c>
      <c r="O45" s="40"/>
      <c r="P45" s="46"/>
      <c r="Q45" s="47"/>
      <c r="R45" s="47"/>
      <c r="S45" s="47">
        <v>2</v>
      </c>
      <c r="T45" s="48"/>
      <c r="U45" s="46"/>
      <c r="V45" s="47"/>
      <c r="W45" s="47"/>
      <c r="X45" s="47">
        <v>2</v>
      </c>
      <c r="Y45" s="48"/>
    </row>
    <row r="46" spans="1:25" ht="15.75" customHeight="1" thickBot="1">
      <c r="A46" s="172" t="s">
        <v>13</v>
      </c>
      <c r="B46" s="172"/>
      <c r="C46" s="172"/>
      <c r="D46" s="16"/>
      <c r="E46" s="17"/>
      <c r="F46" s="18"/>
      <c r="G46" s="19"/>
      <c r="H46" s="19"/>
      <c r="I46" s="20">
        <v>5</v>
      </c>
      <c r="J46" s="21"/>
      <c r="K46" s="18"/>
      <c r="L46" s="19"/>
      <c r="M46" s="19"/>
      <c r="N46" s="20">
        <v>8</v>
      </c>
      <c r="O46" s="41"/>
      <c r="P46" s="49"/>
      <c r="Q46" s="50"/>
      <c r="R46" s="50"/>
      <c r="S46" s="50">
        <v>5</v>
      </c>
      <c r="T46" s="51"/>
      <c r="U46" s="49"/>
      <c r="V46" s="50"/>
      <c r="W46" s="50"/>
      <c r="X46" s="50">
        <v>3</v>
      </c>
      <c r="Y46" s="51"/>
    </row>
    <row r="47" ht="9" customHeight="1" thickTop="1"/>
    <row r="48" ht="15" customHeight="1" hidden="1"/>
    <row r="49" spans="1:3" ht="15.75" customHeight="1">
      <c r="A49" s="173" t="s">
        <v>14</v>
      </c>
      <c r="B49" s="173"/>
      <c r="C49" s="22" t="s">
        <v>38</v>
      </c>
    </row>
    <row r="50" ht="15.75" customHeight="1">
      <c r="C50" s="22" t="s">
        <v>39</v>
      </c>
    </row>
  </sheetData>
  <sheetProtection/>
  <mergeCells count="21">
    <mergeCell ref="A46:C46"/>
    <mergeCell ref="A49:B49"/>
    <mergeCell ref="A45:C45"/>
    <mergeCell ref="A6:A8"/>
    <mergeCell ref="A42:C42"/>
    <mergeCell ref="A29:C29"/>
    <mergeCell ref="F29:Y29"/>
    <mergeCell ref="D6:D8"/>
    <mergeCell ref="E6:E8"/>
    <mergeCell ref="A9:C9"/>
    <mergeCell ref="F9:Y9"/>
    <mergeCell ref="B6:B8"/>
    <mergeCell ref="C6:C8"/>
    <mergeCell ref="F7:J7"/>
    <mergeCell ref="K7:O7"/>
    <mergeCell ref="F6:Y6"/>
    <mergeCell ref="P7:T7"/>
    <mergeCell ref="U7:Y7"/>
    <mergeCell ref="A1:Y1"/>
    <mergeCell ref="A2:Y2"/>
    <mergeCell ref="A3:Y3"/>
  </mergeCells>
  <printOptions/>
  <pageMargins left="0.23611111111111113" right="0.23611111111111113" top="0.7486111111111111" bottom="0.029166666666666667" header="0.31527777777777777" footer="0.5118055555555556"/>
  <pageSetup horizontalDpi="300" verticalDpi="300" orientation="landscape" paperSize="9" scale="60" r:id="rId1"/>
  <headerFooter alignWithMargins="0">
    <oddHeader xml:space="preserve">&amp;L                                &amp;12Óbudai Egyetem
Bánki Donát Gépész és Biztonságtechnikai Mérnöki Kar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jokaie</dc:creator>
  <cp:keywords/>
  <dc:description/>
  <cp:lastModifiedBy>Lantos Zoltán</cp:lastModifiedBy>
  <cp:lastPrinted>2019-06-25T09:09:57Z</cp:lastPrinted>
  <dcterms:created xsi:type="dcterms:W3CDTF">2018-01-26T17:44:41Z</dcterms:created>
  <dcterms:modified xsi:type="dcterms:W3CDTF">2019-06-25T09:09:57Z</dcterms:modified>
  <cp:category/>
  <cp:version/>
  <cp:contentType/>
  <cp:contentStatus/>
</cp:coreProperties>
</file>