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<sst xmlns="http://schemas.openxmlformats.org/spreadsheetml/2006/main" count="417" uniqueCount="304">
  <si>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</si>
  <si>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</si>
  <si>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</si>
  <si>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</si>
  <si>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</si>
  <si>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</si>
  <si>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</si>
  <si>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</si>
  <si>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</si>
  <si>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</si>
  <si>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</si>
  <si>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</si>
  <si>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</si>
  <si>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</si>
  <si>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</si>
  <si>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</si>
  <si>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</si>
  <si>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</si>
  <si>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</si>
  <si>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</si>
  <si>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</si>
  <si>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</si>
  <si>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</si>
  <si>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</si>
  <si>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</si>
  <si>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</si>
  <si>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</si>
  <si>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</si>
  <si>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</si>
  <si>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</si>
  <si>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</si>
  <si>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</si>
  <si>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</si>
  <si>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</si>
  <si>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</si>
  <si>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</si>
  <si>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</si>
  <si>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</si>
  <si>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</si>
  <si>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</si>
  <si>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</si>
  <si>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</si>
  <si>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</si>
  <si>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</si>
  <si>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</si>
  <si>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</si>
  <si>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</si>
  <si>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</si>
  <si>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</si>
  <si>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</si>
  <si>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</si>
  <si>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</si>
  <si>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</si>
  <si>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</si>
  <si>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</si>
  <si>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</si>
  <si>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</si>
  <si>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</si>
  <si>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</si>
  <si>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</si>
  <si>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</si>
  <si>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</si>
  <si>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</si>
  <si>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</si>
  <si>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</si>
  <si>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</si>
  <si>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</si>
  <si>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</si>
  <si>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</si>
  <si>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</si>
  <si>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</si>
  <si>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</si>
  <si>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</si>
  <si>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</si>
  <si>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NIRIN11NEC</t>
  </si>
  <si>
    <t>NIMMR14NEC</t>
  </si>
  <si>
    <t>NIMST12NEC</t>
  </si>
  <si>
    <t>NIMMS13NEC</t>
  </si>
  <si>
    <t>NIMRI12NEC</t>
  </si>
  <si>
    <t>NIMJD13NEC</t>
  </si>
  <si>
    <t>KMEEL12NEC</t>
  </si>
  <si>
    <t>KMEFM12NEC</t>
  </si>
  <si>
    <t>KMEMF11NEC</t>
  </si>
  <si>
    <t>KHTJE12NEC</t>
  </si>
  <si>
    <t>Ssz.</t>
  </si>
  <si>
    <t>BGRHA12NEC</t>
  </si>
  <si>
    <t>BAGAT12NEC</t>
  </si>
  <si>
    <t>KMEJE13NEC</t>
  </si>
  <si>
    <t>BGRGU14NEC</t>
  </si>
  <si>
    <t>KMEAJ14NEC</t>
  </si>
  <si>
    <t>Közlekedésinformatika I.</t>
  </si>
  <si>
    <t>Közlekedésinformatika  II.</t>
  </si>
  <si>
    <t>Diplomamunka+ip.gyak.+projektm.I.</t>
  </si>
  <si>
    <t>Diplomamunka+ip.gyak.+projektm.II.</t>
  </si>
  <si>
    <t>KMEDT13NEC</t>
  </si>
  <si>
    <t>BGRDT24NEC</t>
  </si>
  <si>
    <t>Diplomamunka+ip.gyak+projektm. I.</t>
  </si>
  <si>
    <t>Diplomamunka+ip.gyak+projektm.II.</t>
  </si>
  <si>
    <t>GSVUG12NEC</t>
  </si>
  <si>
    <t>GSVMM13NEC</t>
  </si>
  <si>
    <t>BGBFR14NEC</t>
  </si>
  <si>
    <t>NSTCP14NEC</t>
  </si>
  <si>
    <t>NSTKR14NEC</t>
  </si>
  <si>
    <t>NSTDP24NEC</t>
  </si>
  <si>
    <t>NSTDT13NEC</t>
  </si>
  <si>
    <t>NSTKI13NEC</t>
  </si>
  <si>
    <t>NSTKI24NEC</t>
  </si>
  <si>
    <t>BGRMO13NEC</t>
  </si>
  <si>
    <t>BGRKG14NEC</t>
  </si>
  <si>
    <t>Intelligens épületek</t>
  </si>
  <si>
    <t>BGRIE14NEC</t>
  </si>
  <si>
    <t>12/16/17</t>
  </si>
  <si>
    <t>Járműbiztonság és felügyelet</t>
  </si>
  <si>
    <t>BGRJF14NEC</t>
  </si>
  <si>
    <t>(BTOSVM1NEC)</t>
  </si>
  <si>
    <t>(BTOSVM2NEC)</t>
  </si>
  <si>
    <t>(BTOKVM1NEC)</t>
  </si>
  <si>
    <t>(BTOSVM3NEC)</t>
  </si>
  <si>
    <t>BGRMT1VNEC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</si>
  <si>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</si>
  <si>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</si>
  <si>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</si>
  <si>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</si>
  <si>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</si>
  <si>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</si>
  <si>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</si>
  <si>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</si>
  <si>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</si>
  <si>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</si>
  <si>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</si>
  <si>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</si>
  <si>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</si>
  <si>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</si>
  <si>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</si>
  <si>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</si>
  <si>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</si>
  <si>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</si>
  <si>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</si>
  <si>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</si>
  <si>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</si>
  <si>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</si>
  <si>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</si>
  <si>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</si>
  <si>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</si>
  <si>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</si>
  <si>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</si>
  <si>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</si>
  <si>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</si>
  <si>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</si>
  <si>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</si>
  <si>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</si>
  <si>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</si>
  <si>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</si>
  <si>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</si>
  <si>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</si>
  <si>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</si>
  <si>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</si>
  <si>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</si>
  <si>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</si>
  <si>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</si>
  <si>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</si>
  <si>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</si>
  <si>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</si>
  <si>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</si>
  <si>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</si>
  <si>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</si>
  <si>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</si>
  <si>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</si>
  <si>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</si>
  <si>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</si>
  <si>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</si>
  <si>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</si>
  <si>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</si>
  <si>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</si>
  <si>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</si>
  <si>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</si>
  <si>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</si>
  <si>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</si>
  <si>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</si>
  <si>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</si>
  <si>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</si>
  <si>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</si>
  <si>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</si>
  <si>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</si>
  <si>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</si>
  <si>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</si>
  <si>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</si>
  <si>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</si>
  <si>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</si>
  <si>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</si>
  <si>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</si>
  <si>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</si>
  <si>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</si>
  <si>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</si>
  <si>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</si>
  <si>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</si>
  <si>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</si>
  <si>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</si>
  <si>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</si>
  <si>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GGTKG1M5NC</t>
  </si>
  <si>
    <t>GGTKG2M6NC</t>
  </si>
  <si>
    <t>ESTI MUNKAREND</t>
  </si>
  <si>
    <t>előírt: 1 tárgy, 2 kredit</t>
  </si>
  <si>
    <t>mechatronikai mérnöki mesterképzési szak (MSc)</t>
  </si>
  <si>
    <t>BGRVI11NEC</t>
  </si>
  <si>
    <t>mintatanterv</t>
  </si>
  <si>
    <t>Óbudai Egyetem</t>
  </si>
  <si>
    <t>KMEGT11TNC</t>
  </si>
  <si>
    <t>BGBMS12NEC</t>
  </si>
  <si>
    <t>BGRMO12NEC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</si>
  <si>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</si>
  <si>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</si>
  <si>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</si>
  <si>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</si>
  <si>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</si>
  <si>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</si>
  <si>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</si>
  <si>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BGRIB13NEC</t>
  </si>
  <si>
    <t>Mechatronika és természettudományok</t>
  </si>
  <si>
    <t>Szab.választható  term.tud. tantárgy</t>
  </si>
  <si>
    <t>BGBMV11NEC</t>
  </si>
  <si>
    <t>„szabadon választható természettudományi”</t>
  </si>
  <si>
    <t>„szabadon választható gazdasági-humán”</t>
  </si>
  <si>
    <t>BGRLM2VNEC</t>
  </si>
  <si>
    <t>Lágyszámítási módszerek alklamazása</t>
  </si>
  <si>
    <t>0</t>
  </si>
  <si>
    <t>1</t>
  </si>
  <si>
    <t>"</t>
  </si>
  <si>
    <t>2</t>
  </si>
  <si>
    <t>Mérnöki etika</t>
  </si>
  <si>
    <t>BGBME14NEC</t>
  </si>
  <si>
    <t>BGRGI13NEC</t>
  </si>
  <si>
    <t>képzéskód, szakkód: BMECME, BMECME</t>
  </si>
  <si>
    <t>szakiránykód: BMECMEJI</t>
  </si>
  <si>
    <t>szakiránykód: BMECMEIB</t>
  </si>
  <si>
    <t>mintatanterv-kód: BMECMEXXM0S12 (Σ73 krd)</t>
  </si>
  <si>
    <t>* tárgycsoportkód: BMECMEXXM0S12S1</t>
  </si>
  <si>
    <t>* tárgycsoportkód: BMECMEXXM0S12S2</t>
  </si>
  <si>
    <t>mintatanterv-kód: BMECMEJIM0S12 (Σ47 krd)</t>
  </si>
  <si>
    <t>**tárgycsoportkód: BMECMEJIM0S12KV</t>
  </si>
  <si>
    <t xml:space="preserve"> tárgycsoportkód: BMECMEJIM0S12SV</t>
  </si>
  <si>
    <t>mintatanterv-kód: BMECMEIBM0S12 (Σ47 krd)</t>
  </si>
  <si>
    <t>*** tárgycsoportkód: BMECMEIBM0S12KV</t>
  </si>
  <si>
    <t>tárgycsoportkód: BMECMEIBM0S12SV</t>
  </si>
  <si>
    <t>BGRLRRVNEC</t>
  </si>
  <si>
    <t>Légi robotok repülésszabályozása</t>
  </si>
  <si>
    <t>Matematika II.</t>
  </si>
  <si>
    <t>Matematika I.</t>
  </si>
  <si>
    <t>Gyártástechnológia II.</t>
  </si>
  <si>
    <t>Gyártástechnológia I.</t>
  </si>
  <si>
    <t>Analóg és digitális áramkörök II.</t>
  </si>
  <si>
    <t>Analóg és digitális áramkörök I.</t>
  </si>
  <si>
    <t>Biztonságtechnika, ergonómia</t>
  </si>
  <si>
    <t>Informatika labor</t>
  </si>
  <si>
    <t>Makroökonómia</t>
  </si>
  <si>
    <t>Mikroökonómia</t>
  </si>
  <si>
    <t>BGRMA1HNND</t>
  </si>
  <si>
    <t>BGRMA2HNND</t>
  </si>
  <si>
    <t>BGBFM11NND</t>
  </si>
  <si>
    <t>BGBMFM4NND</t>
  </si>
  <si>
    <t>BGRME11NND</t>
  </si>
  <si>
    <t>BGBMN11NND</t>
  </si>
  <si>
    <t>BGBMN22NND</t>
  </si>
  <si>
    <t>BGBMN33NND</t>
  </si>
  <si>
    <t>BGRET12NND</t>
  </si>
  <si>
    <t>BAGMN11NND</t>
  </si>
  <si>
    <t>BGRIA1HNND</t>
  </si>
  <si>
    <t>BGRIA2HNND</t>
  </si>
  <si>
    <t>BGRIALHNND</t>
  </si>
  <si>
    <t>BGRSR13NND</t>
  </si>
  <si>
    <t>BAGAC12NND</t>
  </si>
  <si>
    <t>BAGAC23NND</t>
  </si>
  <si>
    <t>BGRAD25NND</t>
  </si>
  <si>
    <t>BAGGT23NND</t>
  </si>
  <si>
    <t>BGBBER7NND</t>
  </si>
  <si>
    <t>GGTKG1M1ND</t>
  </si>
  <si>
    <t>GGTKG2M2ND</t>
  </si>
  <si>
    <t>BGRKO14NND</t>
  </si>
  <si>
    <t>BGRLM15NND</t>
  </si>
  <si>
    <t>BAGMB16NND</t>
  </si>
  <si>
    <t>BGBJO17NND</t>
  </si>
  <si>
    <t>BGBGG12NND</t>
  </si>
  <si>
    <t>BGBGG23NND</t>
  </si>
  <si>
    <t>BGBGG34NND</t>
  </si>
  <si>
    <t>BGRPH15NND</t>
  </si>
  <si>
    <t>KMEAD14TND</t>
  </si>
  <si>
    <t>KMEIF16TND</t>
  </si>
  <si>
    <t>KMEGT12TND</t>
  </si>
  <si>
    <t>BGRIR13NND</t>
  </si>
  <si>
    <t>Számítógépes tervező rendszerek</t>
  </si>
  <si>
    <t>Elektrotechnika</t>
  </si>
  <si>
    <t>Géprajz, gépelemek, gépszerk. I.</t>
  </si>
  <si>
    <t>Géprajz, gépelemek, gépszerk. III.</t>
  </si>
  <si>
    <t>Géprajz, gépelemek, gépszerk. II.</t>
  </si>
  <si>
    <t>mintatanterv-kód: BMECMEXXM2S12 (Σ132 "c" + 131 "d" krd)</t>
  </si>
  <si>
    <t>BGRPL13NND</t>
  </si>
  <si>
    <t>PLC ismeretek</t>
  </si>
  <si>
    <t>BGRMS14NEC</t>
  </si>
  <si>
    <t>BGRAM11NEC</t>
  </si>
  <si>
    <t>BGROP11NEC</t>
  </si>
  <si>
    <t>különbözeti tárgyak</t>
  </si>
  <si>
    <t>BGRFM15NND</t>
  </si>
  <si>
    <t>BGRFM15NNC</t>
  </si>
  <si>
    <t>BGREL13NND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</si>
</sst>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" borderId="0" applyNumberFormat="0" applyBorder="0" applyAlignment="0" applyProtection="0"/>
    <xf numFmtId="0" fontId="20" fillId="19" borderId="0" applyNumberFormat="0" applyBorder="0" applyAlignment="0" applyProtection="0"/>
    <xf numFmtId="0" fontId="22" fillId="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6" borderId="0" applyNumberFormat="0" applyBorder="0" applyAlignment="0" applyProtection="0"/>
    <xf numFmtId="0" fontId="31" fillId="6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22" borderId="14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22" borderId="20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1" fillId="22" borderId="32" xfId="0" applyFont="1" applyFill="1" applyBorder="1" applyAlignment="1">
      <alignment horizontal="center" vertical="center"/>
    </xf>
    <xf numFmtId="0" fontId="1" fillId="22" borderId="33" xfId="0" applyFont="1" applyFill="1" applyBorder="1" applyAlignment="1">
      <alignment horizontal="center" vertical="center"/>
    </xf>
    <xf numFmtId="0" fontId="1" fillId="22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22" borderId="41" xfId="0" applyFont="1" applyFill="1" applyBorder="1" applyAlignment="1">
      <alignment/>
    </xf>
    <xf numFmtId="0" fontId="1" fillId="22" borderId="42" xfId="0" applyFont="1" applyFill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7" fillId="22" borderId="14" xfId="0" applyFont="1" applyFill="1" applyBorder="1" applyAlignment="1">
      <alignment horizontal="left" vertical="center"/>
    </xf>
    <xf numFmtId="0" fontId="8" fillId="0" borderId="3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9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0" borderId="26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center" shrinkToFit="1"/>
    </xf>
    <xf numFmtId="0" fontId="10" fillId="0" borderId="0" xfId="0" applyFont="1" applyFill="1" applyAlignment="1">
      <alignment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53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left" shrinkToFit="1"/>
    </xf>
    <xf numFmtId="0" fontId="8" fillId="0" borderId="53" xfId="0" applyFon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22" borderId="39" xfId="0" applyFont="1" applyFill="1" applyBorder="1" applyAlignment="1">
      <alignment horizontal="left" vertical="center" wrapText="1"/>
    </xf>
    <xf numFmtId="0" fontId="1" fillId="22" borderId="5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9" borderId="26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0" fillId="9" borderId="40" xfId="0" applyFont="1" applyFill="1" applyBorder="1" applyAlignment="1">
      <alignment horizontal="center" shrinkToFit="1"/>
    </xf>
    <xf numFmtId="0" fontId="7" fillId="9" borderId="26" xfId="0" applyFont="1" applyFill="1" applyBorder="1" applyAlignment="1">
      <alignment horizontal="left" vertical="center"/>
    </xf>
    <xf numFmtId="0" fontId="0" fillId="9" borderId="40" xfId="0" applyFont="1" applyFill="1" applyBorder="1" applyAlignment="1">
      <alignment horizontal="left" shrinkToFit="1"/>
    </xf>
    <xf numFmtId="0" fontId="8" fillId="9" borderId="55" xfId="0" applyFont="1" applyFill="1" applyBorder="1" applyAlignment="1">
      <alignment/>
    </xf>
    <xf numFmtId="0" fontId="0" fillId="9" borderId="50" xfId="0" applyFont="1" applyFill="1" applyBorder="1" applyAlignment="1">
      <alignment horizontal="left" shrinkToFit="1"/>
    </xf>
    <xf numFmtId="0" fontId="8" fillId="9" borderId="39" xfId="0" applyFont="1" applyFill="1" applyBorder="1" applyAlignment="1">
      <alignment/>
    </xf>
    <xf numFmtId="0" fontId="0" fillId="24" borderId="56" xfId="0" applyFont="1" applyFill="1" applyBorder="1" applyAlignment="1">
      <alignment horizontal="center" shrinkToFit="1"/>
    </xf>
    <xf numFmtId="0" fontId="7" fillId="24" borderId="26" xfId="0" applyFont="1" applyFill="1" applyBorder="1" applyAlignment="1">
      <alignment horizontal="left" vertical="center"/>
    </xf>
    <xf numFmtId="0" fontId="0" fillId="24" borderId="48" xfId="0" applyFont="1" applyFill="1" applyBorder="1" applyAlignment="1">
      <alignment shrinkToFit="1"/>
    </xf>
    <xf numFmtId="0" fontId="0" fillId="24" borderId="48" xfId="0" applyFont="1" applyFill="1" applyBorder="1" applyAlignment="1">
      <alignment horizontal="left" shrinkToFit="1"/>
    </xf>
    <xf numFmtId="0" fontId="0" fillId="24" borderId="48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1" fillId="12" borderId="57" xfId="0" applyFont="1" applyFill="1" applyBorder="1" applyAlignment="1">
      <alignment horizontal="left"/>
    </xf>
    <xf numFmtId="0" fontId="0" fillId="12" borderId="57" xfId="0" applyFill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8" xfId="0" applyFont="1" applyBorder="1" applyAlignment="1">
      <alignment horizontal="left"/>
    </xf>
    <xf numFmtId="0" fontId="0" fillId="9" borderId="57" xfId="0" applyFill="1" applyBorder="1" applyAlignment="1">
      <alignment horizontal="left"/>
    </xf>
    <xf numFmtId="0" fontId="15" fillId="23" borderId="61" xfId="0" applyFont="1" applyFill="1" applyBorder="1" applyAlignment="1">
      <alignment horizontal="center"/>
    </xf>
    <xf numFmtId="0" fontId="15" fillId="23" borderId="62" xfId="0" applyFont="1" applyFill="1" applyBorder="1" applyAlignment="1">
      <alignment horizontal="center"/>
    </xf>
    <xf numFmtId="0" fontId="14" fillId="23" borderId="63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7" fillId="22" borderId="30" xfId="0" applyFont="1" applyFill="1" applyBorder="1" applyAlignment="1">
      <alignment horizontal="left" vertical="center"/>
    </xf>
    <xf numFmtId="0" fontId="14" fillId="23" borderId="65" xfId="0" applyFont="1" applyFill="1" applyBorder="1" applyAlignment="1">
      <alignment horizontal="right" vertical="top"/>
    </xf>
    <xf numFmtId="0" fontId="0" fillId="0" borderId="66" xfId="0" applyFont="1" applyFill="1" applyBorder="1" applyAlignment="1">
      <alignment horizontal="center" vertical="center"/>
    </xf>
    <xf numFmtId="0" fontId="14" fillId="9" borderId="67" xfId="0" applyFont="1" applyFill="1" applyBorder="1" applyAlignment="1">
      <alignment vertical="center"/>
    </xf>
    <xf numFmtId="0" fontId="14" fillId="9" borderId="68" xfId="0" applyFont="1" applyFill="1" applyBorder="1" applyAlignment="1">
      <alignment horizontal="right" vertical="top"/>
    </xf>
    <xf numFmtId="0" fontId="15" fillId="9" borderId="61" xfId="0" applyFont="1" applyFill="1" applyBorder="1" applyAlignment="1">
      <alignment horizontal="center"/>
    </xf>
    <xf numFmtId="0" fontId="15" fillId="9" borderId="62" xfId="0" applyFont="1" applyFill="1" applyBorder="1" applyAlignment="1">
      <alignment horizontal="center"/>
    </xf>
    <xf numFmtId="0" fontId="14" fillId="9" borderId="63" xfId="0" applyFont="1" applyFill="1" applyBorder="1" applyAlignment="1">
      <alignment horizontal="right"/>
    </xf>
    <xf numFmtId="0" fontId="8" fillId="0" borderId="27" xfId="0" applyFont="1" applyFill="1" applyBorder="1" applyAlignment="1">
      <alignment/>
    </xf>
    <xf numFmtId="0" fontId="13" fillId="9" borderId="69" xfId="0" applyFont="1" applyFill="1" applyBorder="1" applyAlignment="1">
      <alignment vertical="center"/>
    </xf>
    <xf numFmtId="0" fontId="14" fillId="9" borderId="65" xfId="0" applyFont="1" applyFill="1" applyBorder="1" applyAlignment="1">
      <alignment horizontal="right" vertical="top"/>
    </xf>
    <xf numFmtId="0" fontId="11" fillId="9" borderId="70" xfId="0" applyFont="1" applyFill="1" applyBorder="1" applyAlignment="1">
      <alignment horizontal="left" shrinkToFit="1"/>
    </xf>
    <xf numFmtId="0" fontId="8" fillId="9" borderId="71" xfId="0" applyFont="1" applyFill="1" applyBorder="1" applyAlignment="1">
      <alignment/>
    </xf>
    <xf numFmtId="0" fontId="13" fillId="6" borderId="69" xfId="0" applyFont="1" applyFill="1" applyBorder="1" applyAlignment="1">
      <alignment vertical="center"/>
    </xf>
    <xf numFmtId="0" fontId="14" fillId="6" borderId="65" xfId="0" applyFont="1" applyFill="1" applyBorder="1" applyAlignment="1">
      <alignment horizontal="right" vertical="top"/>
    </xf>
    <xf numFmtId="0" fontId="15" fillId="6" borderId="61" xfId="0" applyFont="1" applyFill="1" applyBorder="1" applyAlignment="1">
      <alignment horizontal="center"/>
    </xf>
    <xf numFmtId="0" fontId="15" fillId="6" borderId="62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14" fillId="6" borderId="67" xfId="0" applyFont="1" applyFill="1" applyBorder="1" applyAlignment="1">
      <alignment vertical="center"/>
    </xf>
    <xf numFmtId="0" fontId="14" fillId="6" borderId="68" xfId="0" applyFont="1" applyFill="1" applyBorder="1" applyAlignment="1">
      <alignment horizontal="right" vertical="top"/>
    </xf>
    <xf numFmtId="0" fontId="11" fillId="6" borderId="73" xfId="0" applyFont="1" applyFill="1" applyBorder="1" applyAlignment="1">
      <alignment horizontal="left" shrinkToFit="1"/>
    </xf>
    <xf numFmtId="0" fontId="8" fillId="6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 shrinkToFit="1"/>
    </xf>
    <xf numFmtId="0" fontId="8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3" fillId="24" borderId="69" xfId="0" applyFont="1" applyFill="1" applyBorder="1" applyAlignment="1">
      <alignment vertical="center"/>
    </xf>
    <xf numFmtId="0" fontId="14" fillId="24" borderId="65" xfId="0" applyFont="1" applyFill="1" applyBorder="1" applyAlignment="1">
      <alignment horizontal="right" vertical="top"/>
    </xf>
    <xf numFmtId="0" fontId="15" fillId="24" borderId="61" xfId="0" applyFont="1" applyFill="1" applyBorder="1" applyAlignment="1">
      <alignment horizontal="center"/>
    </xf>
    <xf numFmtId="0" fontId="15" fillId="24" borderId="62" xfId="0" applyFont="1" applyFill="1" applyBorder="1" applyAlignment="1">
      <alignment horizontal="center"/>
    </xf>
    <xf numFmtId="0" fontId="14" fillId="24" borderId="63" xfId="0" applyFont="1" applyFill="1" applyBorder="1" applyAlignment="1">
      <alignment horizontal="right"/>
    </xf>
    <xf numFmtId="0" fontId="14" fillId="24" borderId="67" xfId="0" applyFont="1" applyFill="1" applyBorder="1" applyAlignment="1">
      <alignment vertical="center"/>
    </xf>
    <xf numFmtId="0" fontId="14" fillId="24" borderId="68" xfId="0" applyFont="1" applyFill="1" applyBorder="1" applyAlignment="1">
      <alignment horizontal="right" vertical="top"/>
    </xf>
    <xf numFmtId="0" fontId="11" fillId="24" borderId="70" xfId="0" applyFont="1" applyFill="1" applyBorder="1" applyAlignment="1">
      <alignment horizontal="left" shrinkToFit="1"/>
    </xf>
    <xf numFmtId="0" fontId="8" fillId="24" borderId="71" xfId="0" applyFont="1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vertical="center"/>
    </xf>
    <xf numFmtId="0" fontId="14" fillId="7" borderId="65" xfId="0" applyFont="1" applyFill="1" applyBorder="1" applyAlignment="1">
      <alignment horizontal="right" vertical="top"/>
    </xf>
    <xf numFmtId="0" fontId="15" fillId="7" borderId="61" xfId="0" applyFont="1" applyFill="1" applyBorder="1" applyAlignment="1">
      <alignment horizontal="center"/>
    </xf>
    <xf numFmtId="0" fontId="15" fillId="7" borderId="62" xfId="0" applyFont="1" applyFill="1" applyBorder="1" applyAlignment="1">
      <alignment horizontal="center"/>
    </xf>
    <xf numFmtId="0" fontId="14" fillId="7" borderId="63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/>
    </xf>
    <xf numFmtId="0" fontId="14" fillId="7" borderId="67" xfId="0" applyFont="1" applyFill="1" applyBorder="1" applyAlignment="1">
      <alignment vertical="center"/>
    </xf>
    <xf numFmtId="0" fontId="14" fillId="7" borderId="68" xfId="0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/>
    </xf>
    <xf numFmtId="0" fontId="13" fillId="23" borderId="69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8" fillId="23" borderId="74" xfId="0" applyFont="1" applyFill="1" applyBorder="1" applyAlignment="1">
      <alignment/>
    </xf>
    <xf numFmtId="0" fontId="14" fillId="23" borderId="77" xfId="0" applyFont="1" applyFill="1" applyBorder="1" applyAlignment="1">
      <alignment vertical="center"/>
    </xf>
    <xf numFmtId="0" fontId="14" fillId="23" borderId="78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 shrinkToFit="1"/>
    </xf>
    <xf numFmtId="0" fontId="0" fillId="0" borderId="7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 wrapText="1"/>
    </xf>
    <xf numFmtId="0" fontId="0" fillId="0" borderId="80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0" fontId="0" fillId="22" borderId="81" xfId="0" applyFont="1" applyFill="1" applyBorder="1" applyAlignment="1">
      <alignment horizontal="center"/>
    </xf>
    <xf numFmtId="0" fontId="7" fillId="22" borderId="8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82" xfId="0" applyFont="1" applyFill="1" applyBorder="1" applyAlignment="1">
      <alignment horizontal="center" vertical="center"/>
    </xf>
    <xf numFmtId="0" fontId="12" fillId="23" borderId="83" xfId="0" applyFont="1" applyFill="1" applyBorder="1" applyAlignment="1">
      <alignment horizontal="left" shrinkToFit="1"/>
    </xf>
    <xf numFmtId="0" fontId="8" fillId="23" borderId="84" xfId="0" applyFont="1" applyFill="1" applyBorder="1" applyAlignment="1">
      <alignment/>
    </xf>
    <xf numFmtId="0" fontId="13" fillId="4" borderId="69" xfId="0" applyFont="1" applyFill="1" applyBorder="1" applyAlignment="1">
      <alignment vertical="center"/>
    </xf>
    <xf numFmtId="0" fontId="14" fillId="4" borderId="65" xfId="0" applyFont="1" applyFill="1" applyBorder="1" applyAlignment="1">
      <alignment horizontal="right" vertical="top"/>
    </xf>
    <xf numFmtId="0" fontId="15" fillId="4" borderId="61" xfId="0" applyFont="1" applyFill="1" applyBorder="1" applyAlignment="1">
      <alignment horizontal="center"/>
    </xf>
    <xf numFmtId="0" fontId="15" fillId="4" borderId="62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right"/>
    </xf>
    <xf numFmtId="0" fontId="14" fillId="4" borderId="77" xfId="0" applyFont="1" applyFill="1" applyBorder="1" applyAlignment="1">
      <alignment vertical="center"/>
    </xf>
    <xf numFmtId="0" fontId="14" fillId="4" borderId="78" xfId="0" applyFont="1" applyFill="1" applyBorder="1" applyAlignment="1">
      <alignment horizontal="right" vertical="top"/>
    </xf>
    <xf numFmtId="0" fontId="8" fillId="4" borderId="74" xfId="0" applyFont="1" applyFill="1" applyBorder="1" applyAlignment="1">
      <alignment/>
    </xf>
    <xf numFmtId="0" fontId="0" fillId="23" borderId="85" xfId="0" applyFont="1" applyFill="1" applyBorder="1" applyAlignment="1">
      <alignment horizontal="left" shrinkToFit="1"/>
    </xf>
    <xf numFmtId="0" fontId="19" fillId="0" borderId="17" xfId="0" applyFont="1" applyFill="1" applyBorder="1" applyAlignment="1" quotePrefix="1">
      <alignment horizontal="center" vertical="center" wrapText="1"/>
    </xf>
    <xf numFmtId="0" fontId="19" fillId="0" borderId="18" xfId="0" applyFont="1" applyFill="1" applyBorder="1" applyAlignment="1" quotePrefix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 quotePrefix="1">
      <alignment horizontal="center" vertical="center" wrapText="1"/>
    </xf>
    <xf numFmtId="0" fontId="11" fillId="7" borderId="70" xfId="0" applyFont="1" applyFill="1" applyBorder="1" applyAlignment="1">
      <alignment horizontal="left" shrinkToFit="1"/>
    </xf>
    <xf numFmtId="0" fontId="8" fillId="7" borderId="71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12" fillId="4" borderId="83" xfId="0" applyFont="1" applyFill="1" applyBorder="1" applyAlignment="1">
      <alignment horizontal="left" shrinkToFit="1"/>
    </xf>
    <xf numFmtId="0" fontId="8" fillId="4" borderId="84" xfId="0" applyFont="1" applyFill="1" applyBorder="1" applyAlignment="1">
      <alignment/>
    </xf>
    <xf numFmtId="0" fontId="0" fillId="4" borderId="85" xfId="0" applyFont="1" applyFill="1" applyBorder="1" applyAlignment="1">
      <alignment horizontal="left" shrinkToFit="1"/>
    </xf>
    <xf numFmtId="0" fontId="19" fillId="0" borderId="17" xfId="0" applyFont="1" applyFill="1" applyBorder="1" applyAlignment="1" quotePrefix="1">
      <alignment horizontal="center" vertical="center"/>
    </xf>
    <xf numFmtId="0" fontId="19" fillId="0" borderId="18" xfId="0" applyFont="1" applyFill="1" applyBorder="1" applyAlignment="1" quotePrefix="1">
      <alignment horizontal="center" vertical="center"/>
    </xf>
    <xf numFmtId="0" fontId="19" fillId="0" borderId="19" xfId="0" applyFont="1" applyFill="1" applyBorder="1" applyAlignment="1" quotePrefix="1">
      <alignment horizontal="center" vertical="center"/>
    </xf>
    <xf numFmtId="0" fontId="0" fillId="7" borderId="85" xfId="0" applyFont="1" applyFill="1" applyBorder="1" applyAlignment="1">
      <alignment horizontal="left" wrapText="1" shrinkToFit="1"/>
    </xf>
    <xf numFmtId="0" fontId="8" fillId="7" borderId="74" xfId="0" applyFont="1" applyFill="1" applyBorder="1" applyAlignment="1">
      <alignment/>
    </xf>
    <xf numFmtId="0" fontId="0" fillId="7" borderId="83" xfId="0" applyFont="1" applyFill="1" applyBorder="1" applyAlignment="1">
      <alignment horizontal="left" wrapText="1" shrinkToFit="1"/>
    </xf>
    <xf numFmtId="0" fontId="8" fillId="7" borderId="8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Border="1" applyAlignment="1">
      <alignment/>
    </xf>
    <xf numFmtId="0" fontId="38" fillId="0" borderId="57" xfId="0" applyFont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12" borderId="57" xfId="0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12" borderId="57" xfId="0" applyFont="1" applyFill="1" applyBorder="1" applyAlignment="1">
      <alignment horizontal="left"/>
    </xf>
    <xf numFmtId="0" fontId="0" fillId="12" borderId="57" xfId="0" applyFont="1" applyFill="1" applyBorder="1" applyAlignment="1">
      <alignment/>
    </xf>
    <xf numFmtId="0" fontId="1" fillId="12" borderId="57" xfId="0" applyFont="1" applyFill="1" applyBorder="1" applyAlignment="1">
      <alignment horizontal="left"/>
    </xf>
    <xf numFmtId="0" fontId="38" fillId="0" borderId="57" xfId="0" applyFont="1" applyFill="1" applyBorder="1" applyAlignment="1">
      <alignment horizontal="left"/>
    </xf>
    <xf numFmtId="0" fontId="0" fillId="0" borderId="0" xfId="0" applyAlignment="1" quotePrefix="1">
      <alignment/>
    </xf>
    <xf numFmtId="0" fontId="0" fillId="5" borderId="57" xfId="0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right" vertical="center"/>
    </xf>
    <xf numFmtId="0" fontId="0" fillId="22" borderId="86" xfId="0" applyFont="1" applyFill="1" applyBorder="1" applyAlignment="1">
      <alignment horizontal="center"/>
    </xf>
    <xf numFmtId="0" fontId="7" fillId="22" borderId="86" xfId="0" applyFont="1" applyFill="1" applyBorder="1" applyAlignment="1">
      <alignment horizontal="left" vertical="center"/>
    </xf>
    <xf numFmtId="0" fontId="1" fillId="22" borderId="5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shrinkToFit="1"/>
    </xf>
    <xf numFmtId="0" fontId="8" fillId="0" borderId="38" xfId="0" applyFont="1" applyFill="1" applyBorder="1" applyAlignment="1">
      <alignment/>
    </xf>
    <xf numFmtId="0" fontId="0" fillId="0" borderId="87" xfId="0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horizontal="left" vertical="center" wrapText="1"/>
    </xf>
    <xf numFmtId="0" fontId="1" fillId="22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56" xfId="0" applyFont="1" applyFill="1" applyBorder="1" applyAlignment="1">
      <alignment shrinkToFit="1"/>
    </xf>
    <xf numFmtId="0" fontId="8" fillId="0" borderId="87" xfId="0" applyFont="1" applyFill="1" applyBorder="1" applyAlignment="1">
      <alignment/>
    </xf>
    <xf numFmtId="0" fontId="0" fillId="0" borderId="8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0" fillId="0" borderId="88" xfId="0" applyBorder="1" applyAlignment="1">
      <alignment/>
    </xf>
    <xf numFmtId="0" fontId="0" fillId="0" borderId="81" xfId="0" applyBorder="1" applyAlignment="1">
      <alignment/>
    </xf>
    <xf numFmtId="0" fontId="0" fillId="0" borderId="15" xfId="0" applyBorder="1" applyAlignment="1">
      <alignment/>
    </xf>
    <xf numFmtId="0" fontId="0" fillId="0" borderId="86" xfId="0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2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24" t="s">
        <v>206</v>
      </c>
      <c r="B1" s="35"/>
      <c r="D1" s="37"/>
      <c r="E1" s="37"/>
      <c r="F1" s="37"/>
      <c r="G1" s="37"/>
      <c r="H1" s="37"/>
      <c r="I1" s="298" t="s">
        <v>205</v>
      </c>
      <c r="J1" s="37"/>
      <c r="K1" s="37"/>
      <c r="L1" s="37"/>
      <c r="M1" s="37"/>
      <c r="N1" s="37"/>
      <c r="O1" s="37"/>
      <c r="P1" s="37"/>
      <c r="Q1" s="37"/>
      <c r="R1" s="37"/>
      <c r="S1" s="38"/>
      <c r="T1" s="39"/>
      <c r="U1" s="39"/>
      <c r="V1" s="39"/>
      <c r="W1" s="39"/>
      <c r="X1" s="40"/>
    </row>
    <row r="2" spans="1:24" ht="15.75" customHeight="1">
      <c r="A2" s="36" t="s">
        <v>46</v>
      </c>
      <c r="B2" s="3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11"/>
    </row>
    <row r="3" spans="2:24" ht="15.75">
      <c r="B3" s="35"/>
      <c r="D3" s="37"/>
      <c r="E3" s="37"/>
      <c r="F3" s="37"/>
      <c r="G3" s="37"/>
      <c r="H3" s="37"/>
      <c r="I3" s="298" t="s">
        <v>203</v>
      </c>
      <c r="J3" s="37"/>
      <c r="K3" s="37"/>
      <c r="L3" s="37"/>
      <c r="M3" s="37"/>
      <c r="N3" s="37"/>
      <c r="O3" s="37"/>
      <c r="P3" s="37"/>
      <c r="Q3" s="36"/>
      <c r="R3" s="36"/>
      <c r="S3" s="36"/>
      <c r="T3" s="36"/>
      <c r="U3" s="36"/>
      <c r="V3" s="36"/>
      <c r="W3" s="36"/>
      <c r="X3" s="1"/>
    </row>
    <row r="4" spans="1:24" ht="12.75">
      <c r="A4" s="180" t="s">
        <v>121</v>
      </c>
      <c r="B4" s="181"/>
      <c r="C4" s="181"/>
      <c r="D4" s="181"/>
      <c r="E4" s="181"/>
      <c r="F4" s="37"/>
      <c r="G4" s="37"/>
      <c r="H4" s="37"/>
      <c r="I4" s="186" t="s">
        <v>232</v>
      </c>
      <c r="J4" s="37"/>
      <c r="K4" s="37"/>
      <c r="L4" s="37"/>
      <c r="M4" s="37"/>
      <c r="N4" s="37"/>
      <c r="O4" s="37"/>
      <c r="P4" s="37"/>
      <c r="Q4" s="36"/>
      <c r="R4" s="36"/>
      <c r="S4" s="36"/>
      <c r="T4" s="36"/>
      <c r="U4" s="36"/>
      <c r="V4" s="36"/>
      <c r="W4" s="36"/>
      <c r="X4" s="1"/>
    </row>
    <row r="5" spans="1:24" ht="13.5" thickBot="1">
      <c r="A5" s="182" t="s">
        <v>235</v>
      </c>
      <c r="B5" s="183"/>
      <c r="C5" s="184"/>
      <c r="D5" s="185"/>
      <c r="E5" s="185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6"/>
      <c r="R5" s="36"/>
      <c r="S5" s="36"/>
      <c r="T5" s="36" t="s">
        <v>201</v>
      </c>
      <c r="U5" s="36"/>
      <c r="V5" s="36"/>
      <c r="W5" s="36"/>
      <c r="X5" s="2"/>
    </row>
    <row r="6" spans="1:24" ht="18.75" thickBot="1">
      <c r="A6" s="397" t="s">
        <v>52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</row>
    <row r="7" spans="1:24" ht="13.5" thickBot="1">
      <c r="A7" s="400"/>
      <c r="B7" s="400"/>
      <c r="C7" s="401"/>
      <c r="D7" s="402" t="s">
        <v>26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4"/>
      <c r="X7" s="3"/>
    </row>
    <row r="8" spans="1:24" ht="12.75">
      <c r="A8" s="405" t="s">
        <v>84</v>
      </c>
      <c r="B8" s="407" t="s">
        <v>73</v>
      </c>
      <c r="C8" s="407" t="s">
        <v>27</v>
      </c>
      <c r="D8" s="410" t="s">
        <v>28</v>
      </c>
      <c r="E8" s="411"/>
      <c r="F8" s="411"/>
      <c r="G8" s="411"/>
      <c r="H8" s="412"/>
      <c r="I8" s="410" t="s">
        <v>29</v>
      </c>
      <c r="J8" s="411"/>
      <c r="K8" s="411"/>
      <c r="L8" s="411"/>
      <c r="M8" s="412"/>
      <c r="N8" s="410" t="s">
        <v>30</v>
      </c>
      <c r="O8" s="411"/>
      <c r="P8" s="411"/>
      <c r="Q8" s="411"/>
      <c r="R8" s="412"/>
      <c r="S8" s="410" t="s">
        <v>31</v>
      </c>
      <c r="T8" s="411"/>
      <c r="U8" s="411"/>
      <c r="V8" s="411"/>
      <c r="W8" s="412"/>
      <c r="X8" s="3"/>
    </row>
    <row r="9" spans="1:24" ht="13.5" thickBot="1">
      <c r="A9" s="406"/>
      <c r="B9" s="408"/>
      <c r="C9" s="409"/>
      <c r="D9" s="43" t="s">
        <v>32</v>
      </c>
      <c r="E9" s="44" t="s">
        <v>33</v>
      </c>
      <c r="F9" s="44" t="s">
        <v>34</v>
      </c>
      <c r="G9" s="44" t="s">
        <v>35</v>
      </c>
      <c r="H9" s="45" t="s">
        <v>36</v>
      </c>
      <c r="I9" s="43" t="s">
        <v>32</v>
      </c>
      <c r="J9" s="44" t="s">
        <v>33</v>
      </c>
      <c r="K9" s="44" t="s">
        <v>34</v>
      </c>
      <c r="L9" s="44" t="s">
        <v>35</v>
      </c>
      <c r="M9" s="45" t="s">
        <v>36</v>
      </c>
      <c r="N9" s="43" t="s">
        <v>32</v>
      </c>
      <c r="O9" s="44" t="s">
        <v>33</v>
      </c>
      <c r="P9" s="44" t="s">
        <v>34</v>
      </c>
      <c r="Q9" s="44" t="s">
        <v>35</v>
      </c>
      <c r="R9" s="45" t="s">
        <v>36</v>
      </c>
      <c r="S9" s="43" t="s">
        <v>32</v>
      </c>
      <c r="T9" s="44" t="s">
        <v>33</v>
      </c>
      <c r="U9" s="44" t="s">
        <v>34</v>
      </c>
      <c r="V9" s="44" t="s">
        <v>35</v>
      </c>
      <c r="W9" s="45" t="s">
        <v>36</v>
      </c>
      <c r="X9" s="46" t="s">
        <v>64</v>
      </c>
    </row>
    <row r="10" spans="1:24" ht="13.5" thickBot="1">
      <c r="A10" s="321"/>
      <c r="B10" s="137"/>
      <c r="C10" s="137" t="s">
        <v>14</v>
      </c>
      <c r="D10" s="48">
        <f>SUM(D11:D20)</f>
        <v>7</v>
      </c>
      <c r="E10" s="49">
        <f>SUM(E11:E20)</f>
        <v>3</v>
      </c>
      <c r="F10" s="49">
        <f>SUM(F11:F20)</f>
        <v>1</v>
      </c>
      <c r="G10" s="49"/>
      <c r="H10" s="50">
        <f>SUM(H11:H20)</f>
        <v>25</v>
      </c>
      <c r="I10" s="48">
        <f>SUM(I11:I20)</f>
        <v>2</v>
      </c>
      <c r="J10" s="49">
        <f>SUM(J11:J20)</f>
        <v>0</v>
      </c>
      <c r="K10" s="49">
        <f>SUM(K11:K20)</f>
        <v>1</v>
      </c>
      <c r="L10" s="49"/>
      <c r="M10" s="50">
        <f>SUM(M11:M20)</f>
        <v>5</v>
      </c>
      <c r="N10" s="48">
        <f>SUM(N11:N20)</f>
        <v>0</v>
      </c>
      <c r="O10" s="49">
        <f>SUM(O11:O20)</f>
        <v>0</v>
      </c>
      <c r="P10" s="49">
        <f>SUM(P11:P20)</f>
        <v>0</v>
      </c>
      <c r="Q10" s="49"/>
      <c r="R10" s="50">
        <f>SUM(R11:R20)</f>
        <v>0</v>
      </c>
      <c r="S10" s="48">
        <f>SUM(S11:S20)</f>
        <v>0</v>
      </c>
      <c r="T10" s="49">
        <f>SUM(T11:T20)</f>
        <v>0</v>
      </c>
      <c r="U10" s="49">
        <f>SUM(U11:U20)</f>
        <v>0</v>
      </c>
      <c r="V10" s="49"/>
      <c r="W10" s="50">
        <f>SUM(W11:W20)</f>
        <v>0</v>
      </c>
      <c r="X10" s="4"/>
    </row>
    <row r="11" spans="1:24" ht="12.75">
      <c r="A11" s="12">
        <v>1</v>
      </c>
      <c r="B11" s="149" t="s">
        <v>298</v>
      </c>
      <c r="C11" s="138" t="s">
        <v>42</v>
      </c>
      <c r="D11" s="51">
        <v>2</v>
      </c>
      <c r="E11" s="52">
        <v>1</v>
      </c>
      <c r="F11" s="52">
        <v>0</v>
      </c>
      <c r="G11" s="52" t="s">
        <v>37</v>
      </c>
      <c r="H11" s="53">
        <v>8</v>
      </c>
      <c r="I11" s="54"/>
      <c r="J11" s="55"/>
      <c r="K11" s="55"/>
      <c r="L11" s="55"/>
      <c r="M11" s="56"/>
      <c r="N11" s="54"/>
      <c r="O11" s="55"/>
      <c r="P11" s="55"/>
      <c r="Q11" s="55"/>
      <c r="R11" s="56"/>
      <c r="S11" s="54"/>
      <c r="T11" s="55"/>
      <c r="U11" s="55"/>
      <c r="V11" s="55"/>
      <c r="W11" s="56"/>
      <c r="X11" s="57"/>
    </row>
    <row r="12" spans="1:24" ht="12.75">
      <c r="A12" s="31">
        <v>2</v>
      </c>
      <c r="B12" s="150" t="s">
        <v>299</v>
      </c>
      <c r="C12" s="139" t="s">
        <v>0</v>
      </c>
      <c r="D12" s="58">
        <v>1</v>
      </c>
      <c r="E12" s="59">
        <v>0</v>
      </c>
      <c r="F12" s="59">
        <v>1</v>
      </c>
      <c r="G12" s="59" t="s">
        <v>38</v>
      </c>
      <c r="H12" s="60">
        <v>4</v>
      </c>
      <c r="I12" s="61"/>
      <c r="J12" s="62"/>
      <c r="K12" s="62"/>
      <c r="L12" s="62"/>
      <c r="M12" s="63"/>
      <c r="N12" s="58"/>
      <c r="O12" s="59"/>
      <c r="P12" s="59"/>
      <c r="Q12" s="59"/>
      <c r="R12" s="60"/>
      <c r="S12" s="58"/>
      <c r="T12" s="59"/>
      <c r="U12" s="59"/>
      <c r="V12" s="59"/>
      <c r="W12" s="60"/>
      <c r="X12" s="64"/>
    </row>
    <row r="13" spans="1:24" ht="12.75">
      <c r="A13" s="31">
        <v>3</v>
      </c>
      <c r="B13" s="150" t="s">
        <v>82</v>
      </c>
      <c r="C13" s="140" t="s">
        <v>22</v>
      </c>
      <c r="D13" s="61">
        <v>1</v>
      </c>
      <c r="E13" s="62">
        <v>0</v>
      </c>
      <c r="F13" s="62">
        <v>0</v>
      </c>
      <c r="G13" s="62" t="s">
        <v>38</v>
      </c>
      <c r="H13" s="63">
        <v>3</v>
      </c>
      <c r="I13" s="61"/>
      <c r="J13" s="62"/>
      <c r="K13" s="62"/>
      <c r="L13" s="62"/>
      <c r="M13" s="63"/>
      <c r="N13" s="58"/>
      <c r="O13" s="59"/>
      <c r="P13" s="59"/>
      <c r="Q13" s="59"/>
      <c r="R13" s="60"/>
      <c r="S13" s="58"/>
      <c r="T13" s="59"/>
      <c r="U13" s="59"/>
      <c r="V13" s="59"/>
      <c r="W13" s="60"/>
      <c r="X13" s="8"/>
    </row>
    <row r="14" spans="1:24" ht="12.75">
      <c r="A14" s="31">
        <v>4</v>
      </c>
      <c r="B14" s="151" t="s">
        <v>220</v>
      </c>
      <c r="C14" s="140" t="s">
        <v>18</v>
      </c>
      <c r="D14" s="61">
        <v>1</v>
      </c>
      <c r="E14" s="62">
        <v>1</v>
      </c>
      <c r="F14" s="62">
        <v>0</v>
      </c>
      <c r="G14" s="62" t="s">
        <v>37</v>
      </c>
      <c r="H14" s="63">
        <v>4</v>
      </c>
      <c r="I14" s="58"/>
      <c r="J14" s="59"/>
      <c r="K14" s="59"/>
      <c r="L14" s="59"/>
      <c r="M14" s="60"/>
      <c r="N14" s="58"/>
      <c r="O14" s="59"/>
      <c r="P14" s="59"/>
      <c r="Q14" s="59"/>
      <c r="R14" s="60"/>
      <c r="S14" s="58"/>
      <c r="T14" s="59"/>
      <c r="U14" s="59"/>
      <c r="V14" s="59"/>
      <c r="W14" s="60"/>
      <c r="X14" s="65"/>
    </row>
    <row r="15" spans="1:24" ht="12.75">
      <c r="A15" s="31">
        <v>5</v>
      </c>
      <c r="B15" s="299" t="s">
        <v>204</v>
      </c>
      <c r="C15" s="140" t="s">
        <v>48</v>
      </c>
      <c r="D15" s="61">
        <v>1</v>
      </c>
      <c r="E15" s="62">
        <v>1</v>
      </c>
      <c r="F15" s="62">
        <v>0</v>
      </c>
      <c r="G15" s="62" t="s">
        <v>37</v>
      </c>
      <c r="H15" s="63">
        <v>4</v>
      </c>
      <c r="I15" s="58"/>
      <c r="J15" s="59"/>
      <c r="K15" s="59"/>
      <c r="L15" s="59"/>
      <c r="M15" s="60"/>
      <c r="N15" s="66"/>
      <c r="O15" s="67"/>
      <c r="P15" s="67"/>
      <c r="Q15" s="67"/>
      <c r="R15" s="68"/>
      <c r="S15" s="58"/>
      <c r="T15" s="59"/>
      <c r="U15" s="59"/>
      <c r="V15" s="59"/>
      <c r="W15" s="60"/>
      <c r="X15" s="65"/>
    </row>
    <row r="16" spans="1:24" ht="12.75">
      <c r="A16" s="31">
        <v>6</v>
      </c>
      <c r="B16" s="151" t="s">
        <v>85</v>
      </c>
      <c r="C16" s="139" t="s">
        <v>3</v>
      </c>
      <c r="D16" s="58"/>
      <c r="E16" s="59"/>
      <c r="F16" s="59"/>
      <c r="G16" s="59"/>
      <c r="H16" s="60"/>
      <c r="I16" s="58">
        <v>1</v>
      </c>
      <c r="J16" s="59">
        <v>0</v>
      </c>
      <c r="K16" s="59">
        <v>0</v>
      </c>
      <c r="L16" s="59" t="s">
        <v>37</v>
      </c>
      <c r="M16" s="60">
        <v>2</v>
      </c>
      <c r="N16" s="66"/>
      <c r="O16" s="67"/>
      <c r="P16" s="67"/>
      <c r="Q16" s="67"/>
      <c r="R16" s="68"/>
      <c r="S16" s="58"/>
      <c r="T16" s="59"/>
      <c r="U16" s="59"/>
      <c r="V16" s="59"/>
      <c r="W16" s="60"/>
      <c r="X16" s="6">
        <v>3</v>
      </c>
    </row>
    <row r="17" spans="1:24" ht="13.5" thickBot="1">
      <c r="A17" s="165">
        <v>7</v>
      </c>
      <c r="B17" s="153" t="s">
        <v>86</v>
      </c>
      <c r="C17" s="215" t="s">
        <v>2</v>
      </c>
      <c r="D17" s="43"/>
      <c r="E17" s="44"/>
      <c r="F17" s="44"/>
      <c r="G17" s="44"/>
      <c r="H17" s="45"/>
      <c r="I17" s="58">
        <v>1</v>
      </c>
      <c r="J17" s="59">
        <v>0</v>
      </c>
      <c r="K17" s="59">
        <v>1</v>
      </c>
      <c r="L17" s="59" t="s">
        <v>37</v>
      </c>
      <c r="M17" s="60">
        <v>3</v>
      </c>
      <c r="N17" s="66"/>
      <c r="O17" s="67"/>
      <c r="P17" s="67"/>
      <c r="Q17" s="67"/>
      <c r="R17" s="68"/>
      <c r="S17" s="58"/>
      <c r="T17" s="59"/>
      <c r="U17" s="59"/>
      <c r="V17" s="59"/>
      <c r="W17" s="60"/>
      <c r="X17" s="6"/>
    </row>
    <row r="18" spans="1:24" ht="14.25" thickBot="1" thickTop="1">
      <c r="A18" s="33"/>
      <c r="B18" s="291"/>
      <c r="C18" s="217" t="s">
        <v>236</v>
      </c>
      <c r="D18" s="211"/>
      <c r="E18" s="212"/>
      <c r="F18" s="212"/>
      <c r="G18" s="212"/>
      <c r="H18" s="213" t="s">
        <v>202</v>
      </c>
      <c r="I18" s="292"/>
      <c r="J18" s="266"/>
      <c r="K18" s="266"/>
      <c r="L18" s="266"/>
      <c r="M18" s="265"/>
      <c r="N18" s="271"/>
      <c r="O18" s="270"/>
      <c r="P18" s="270"/>
      <c r="Q18" s="270"/>
      <c r="R18" s="269"/>
      <c r="S18" s="267"/>
      <c r="T18" s="266"/>
      <c r="U18" s="266"/>
      <c r="V18" s="266"/>
      <c r="W18" s="265"/>
      <c r="X18" s="268"/>
    </row>
    <row r="19" spans="1:24" ht="13.5" thickTop="1">
      <c r="A19" s="33"/>
      <c r="B19" s="296"/>
      <c r="C19" s="297" t="s">
        <v>221</v>
      </c>
      <c r="D19" s="293"/>
      <c r="E19" s="283"/>
      <c r="F19" s="283"/>
      <c r="G19" s="283"/>
      <c r="H19" s="282"/>
      <c r="I19" s="267"/>
      <c r="J19" s="266"/>
      <c r="K19" s="266"/>
      <c r="L19" s="266"/>
      <c r="M19" s="265"/>
      <c r="N19" s="271"/>
      <c r="O19" s="270"/>
      <c r="P19" s="270"/>
      <c r="Q19" s="270"/>
      <c r="R19" s="269"/>
      <c r="S19" s="267"/>
      <c r="T19" s="266"/>
      <c r="U19" s="266"/>
      <c r="V19" s="266"/>
      <c r="W19" s="265"/>
      <c r="X19" s="268"/>
    </row>
    <row r="20" spans="1:24" ht="12.75">
      <c r="A20" s="33">
        <v>8</v>
      </c>
      <c r="B20" s="326" t="s">
        <v>114</v>
      </c>
      <c r="C20" s="327" t="s">
        <v>219</v>
      </c>
      <c r="D20" s="325">
        <v>1</v>
      </c>
      <c r="E20" s="273">
        <v>0</v>
      </c>
      <c r="F20" s="273">
        <v>0</v>
      </c>
      <c r="G20" s="273" t="s">
        <v>38</v>
      </c>
      <c r="H20" s="272">
        <v>2</v>
      </c>
      <c r="I20" s="274"/>
      <c r="J20" s="273"/>
      <c r="K20" s="273"/>
      <c r="L20" s="273"/>
      <c r="M20" s="272"/>
      <c r="N20" s="277"/>
      <c r="O20" s="276"/>
      <c r="P20" s="276"/>
      <c r="Q20" s="276"/>
      <c r="R20" s="275"/>
      <c r="S20" s="274"/>
      <c r="T20" s="273"/>
      <c r="U20" s="273"/>
      <c r="V20" s="273"/>
      <c r="W20" s="272"/>
      <c r="X20" s="268"/>
    </row>
    <row r="21" spans="1:24" ht="13.5" thickBot="1">
      <c r="A21" s="302"/>
      <c r="B21" s="336" t="s">
        <v>118</v>
      </c>
      <c r="C21" s="295" t="s">
        <v>218</v>
      </c>
      <c r="D21" s="294"/>
      <c r="E21" s="283"/>
      <c r="F21" s="283"/>
      <c r="G21" s="283"/>
      <c r="H21" s="282"/>
      <c r="I21" s="284"/>
      <c r="J21" s="283"/>
      <c r="K21" s="283"/>
      <c r="L21" s="283"/>
      <c r="M21" s="282"/>
      <c r="N21" s="287"/>
      <c r="O21" s="286"/>
      <c r="P21" s="286"/>
      <c r="Q21" s="286"/>
      <c r="R21" s="285"/>
      <c r="S21" s="284"/>
      <c r="T21" s="283"/>
      <c r="U21" s="283"/>
      <c r="V21" s="283"/>
      <c r="W21" s="282"/>
      <c r="X21" s="281"/>
    </row>
    <row r="22" spans="1:24" ht="14.25" thickBot="1" thickTop="1">
      <c r="A22" s="322"/>
      <c r="B22" s="323"/>
      <c r="C22" s="216" t="s">
        <v>15</v>
      </c>
      <c r="D22" s="48">
        <f>SUM(D23:D28)</f>
        <v>0</v>
      </c>
      <c r="E22" s="49">
        <f>SUM(E23:E28)</f>
        <v>0</v>
      </c>
      <c r="F22" s="49">
        <f>SUM(F23:F28)</f>
        <v>0</v>
      </c>
      <c r="G22" s="49"/>
      <c r="H22" s="50">
        <f>SUM(H23:H28)</f>
        <v>0</v>
      </c>
      <c r="I22" s="48">
        <f>SUM(I23:I28)</f>
        <v>1</v>
      </c>
      <c r="J22" s="49">
        <f>SUM(J23:J28)</f>
        <v>1</v>
      </c>
      <c r="K22" s="49">
        <f>SUM(K23:K28)</f>
        <v>0</v>
      </c>
      <c r="L22" s="49"/>
      <c r="M22" s="50">
        <f>SUM(M23:M28)</f>
        <v>5</v>
      </c>
      <c r="N22" s="48">
        <f>SUM(N23:N28)</f>
        <v>1</v>
      </c>
      <c r="O22" s="49">
        <f>SUM(O23:O28)</f>
        <v>1</v>
      </c>
      <c r="P22" s="49">
        <f>SUM(P23:P28)</f>
        <v>0</v>
      </c>
      <c r="Q22" s="49"/>
      <c r="R22" s="50">
        <f>SUM(R23:R28)</f>
        <v>5</v>
      </c>
      <c r="S22" s="48">
        <f>SUM(S23:S28)</f>
        <v>1</v>
      </c>
      <c r="T22" s="49">
        <f>SUM(T23:T28)</f>
        <v>0</v>
      </c>
      <c r="U22" s="49">
        <f>SUM(U23:U28)</f>
        <v>0</v>
      </c>
      <c r="V22" s="49"/>
      <c r="W22" s="50">
        <f>SUM(W23:W28)</f>
        <v>2</v>
      </c>
      <c r="X22" s="343"/>
    </row>
    <row r="23" spans="1:24" ht="12.75">
      <c r="A23" s="30">
        <v>9</v>
      </c>
      <c r="B23" s="300" t="s">
        <v>98</v>
      </c>
      <c r="C23" s="138" t="s">
        <v>4</v>
      </c>
      <c r="D23" s="344"/>
      <c r="E23" s="345"/>
      <c r="F23" s="345"/>
      <c r="G23" s="345"/>
      <c r="H23" s="346"/>
      <c r="I23" s="280">
        <v>1</v>
      </c>
      <c r="J23" s="279">
        <v>1</v>
      </c>
      <c r="K23" s="279">
        <v>0</v>
      </c>
      <c r="L23" s="279" t="s">
        <v>38</v>
      </c>
      <c r="M23" s="278">
        <v>5</v>
      </c>
      <c r="N23" s="280"/>
      <c r="O23" s="279"/>
      <c r="P23" s="279"/>
      <c r="Q23" s="279"/>
      <c r="R23" s="278"/>
      <c r="S23" s="280"/>
      <c r="T23" s="279"/>
      <c r="U23" s="279"/>
      <c r="V23" s="279"/>
      <c r="W23" s="278"/>
      <c r="X23" s="347"/>
    </row>
    <row r="24" spans="1:24" ht="13.5" thickBot="1">
      <c r="A24" s="30">
        <v>10</v>
      </c>
      <c r="B24" s="301" t="s">
        <v>99</v>
      </c>
      <c r="C24" s="139" t="s">
        <v>10</v>
      </c>
      <c r="D24" s="277"/>
      <c r="E24" s="276"/>
      <c r="F24" s="276"/>
      <c r="G24" s="276"/>
      <c r="H24" s="275"/>
      <c r="I24" s="274"/>
      <c r="J24" s="273"/>
      <c r="K24" s="273"/>
      <c r="L24" s="273"/>
      <c r="M24" s="272"/>
      <c r="N24" s="277">
        <v>1</v>
      </c>
      <c r="O24" s="276">
        <v>1</v>
      </c>
      <c r="P24" s="276">
        <v>0</v>
      </c>
      <c r="Q24" s="276" t="s">
        <v>38</v>
      </c>
      <c r="R24" s="275">
        <v>5</v>
      </c>
      <c r="S24" s="274"/>
      <c r="T24" s="273"/>
      <c r="U24" s="273"/>
      <c r="V24" s="273"/>
      <c r="W24" s="272"/>
      <c r="X24" s="268">
        <v>9</v>
      </c>
    </row>
    <row r="25" spans="1:24" ht="14.25" thickBot="1" thickTop="1">
      <c r="A25" s="33"/>
      <c r="B25" s="328"/>
      <c r="C25" s="329" t="s">
        <v>237</v>
      </c>
      <c r="D25" s="330"/>
      <c r="E25" s="331"/>
      <c r="F25" s="331"/>
      <c r="G25" s="331"/>
      <c r="H25" s="332" t="s">
        <v>202</v>
      </c>
      <c r="I25" s="292"/>
      <c r="J25" s="266"/>
      <c r="K25" s="266"/>
      <c r="L25" s="266"/>
      <c r="M25" s="265"/>
      <c r="N25" s="271"/>
      <c r="O25" s="270"/>
      <c r="P25" s="270"/>
      <c r="Q25" s="270"/>
      <c r="R25" s="269"/>
      <c r="S25" s="267"/>
      <c r="T25" s="266"/>
      <c r="U25" s="266"/>
      <c r="V25" s="266"/>
      <c r="W25" s="265"/>
      <c r="X25" s="268"/>
    </row>
    <row r="26" spans="1:24" ht="13.5" thickTop="1">
      <c r="A26" s="33"/>
      <c r="B26" s="333"/>
      <c r="C26" s="334" t="s">
        <v>222</v>
      </c>
      <c r="D26" s="293"/>
      <c r="E26" s="283"/>
      <c r="F26" s="283"/>
      <c r="G26" s="283"/>
      <c r="H26" s="282"/>
      <c r="I26" s="267"/>
      <c r="J26" s="266"/>
      <c r="K26" s="266"/>
      <c r="L26" s="266"/>
      <c r="M26" s="265"/>
      <c r="N26" s="271"/>
      <c r="O26" s="270"/>
      <c r="P26" s="270"/>
      <c r="Q26" s="270"/>
      <c r="R26" s="269"/>
      <c r="S26" s="267"/>
      <c r="T26" s="266"/>
      <c r="U26" s="266"/>
      <c r="V26" s="266"/>
      <c r="W26" s="265"/>
      <c r="X26" s="268"/>
    </row>
    <row r="27" spans="1:24" ht="12.75">
      <c r="A27" s="302">
        <v>11</v>
      </c>
      <c r="B27" s="348" t="s">
        <v>115</v>
      </c>
      <c r="C27" s="349" t="s">
        <v>19</v>
      </c>
      <c r="D27" s="294"/>
      <c r="E27" s="288"/>
      <c r="F27" s="288"/>
      <c r="G27" s="288"/>
      <c r="H27" s="289"/>
      <c r="I27" s="274"/>
      <c r="J27" s="273"/>
      <c r="K27" s="273"/>
      <c r="L27" s="273"/>
      <c r="M27" s="272"/>
      <c r="N27" s="271"/>
      <c r="O27" s="270"/>
      <c r="P27" s="270"/>
      <c r="Q27" s="270"/>
      <c r="R27" s="269"/>
      <c r="S27" s="274">
        <v>1</v>
      </c>
      <c r="T27" s="273">
        <v>0</v>
      </c>
      <c r="U27" s="273">
        <v>0</v>
      </c>
      <c r="V27" s="273" t="s">
        <v>38</v>
      </c>
      <c r="W27" s="272">
        <v>2</v>
      </c>
      <c r="X27" s="268"/>
    </row>
    <row r="28" spans="1:24" ht="13.5" thickBot="1">
      <c r="A28" s="302"/>
      <c r="B28" s="350" t="s">
        <v>230</v>
      </c>
      <c r="C28" s="335" t="s">
        <v>229</v>
      </c>
      <c r="D28" s="294"/>
      <c r="E28" s="288"/>
      <c r="F28" s="288"/>
      <c r="G28" s="288"/>
      <c r="H28" s="289"/>
      <c r="I28" s="274"/>
      <c r="J28" s="273"/>
      <c r="K28" s="273"/>
      <c r="L28" s="273"/>
      <c r="M28" s="272"/>
      <c r="N28" s="274"/>
      <c r="O28" s="273"/>
      <c r="P28" s="273"/>
      <c r="Q28" s="273"/>
      <c r="R28" s="272"/>
      <c r="S28" s="351" t="s">
        <v>226</v>
      </c>
      <c r="T28" s="352" t="s">
        <v>225</v>
      </c>
      <c r="U28" s="352" t="s">
        <v>225</v>
      </c>
      <c r="V28" s="352" t="s">
        <v>38</v>
      </c>
      <c r="W28" s="353" t="s">
        <v>228</v>
      </c>
      <c r="X28" s="290"/>
    </row>
    <row r="29" spans="1:24" ht="14.25" thickBot="1" thickTop="1">
      <c r="A29" s="322"/>
      <c r="B29" s="323"/>
      <c r="C29" s="216" t="s">
        <v>16</v>
      </c>
      <c r="D29" s="48">
        <f>SUM(D30:D40)</f>
        <v>1</v>
      </c>
      <c r="E29" s="48">
        <f>SUM(E30:E40)</f>
        <v>0</v>
      </c>
      <c r="F29" s="48">
        <f>SUM(F30:F40)</f>
        <v>1</v>
      </c>
      <c r="G29" s="49"/>
      <c r="H29" s="48">
        <f>SUM(H30:H40)</f>
        <v>4</v>
      </c>
      <c r="I29" s="48">
        <f>SUM(I30:I40)</f>
        <v>7</v>
      </c>
      <c r="J29" s="48">
        <f>SUM(J30:J40)</f>
        <v>0</v>
      </c>
      <c r="K29" s="48">
        <f>SUM(K30:K40)</f>
        <v>3</v>
      </c>
      <c r="L29" s="49"/>
      <c r="M29" s="48">
        <f>SUM(M30:M40)</f>
        <v>19</v>
      </c>
      <c r="N29" s="48">
        <f>SUM(N30:N40)</f>
        <v>1</v>
      </c>
      <c r="O29" s="48">
        <f>SUM(O30:O40)</f>
        <v>1</v>
      </c>
      <c r="P29" s="48">
        <f>SUM(P30:P40)</f>
        <v>1</v>
      </c>
      <c r="Q29" s="49"/>
      <c r="R29" s="48">
        <f>SUM(R30:R40)</f>
        <v>5</v>
      </c>
      <c r="S29" s="48">
        <f>SUM(S30:S40)</f>
        <v>1</v>
      </c>
      <c r="T29" s="48">
        <f>SUM(T30:T40)</f>
        <v>0</v>
      </c>
      <c r="U29" s="48">
        <f>SUM(U30:U40)</f>
        <v>0</v>
      </c>
      <c r="V29" s="49"/>
      <c r="W29" s="48">
        <f>SUM(W30:W40)</f>
        <v>3</v>
      </c>
      <c r="X29" s="7"/>
    </row>
    <row r="30" spans="1:24" ht="12.75">
      <c r="A30" s="31">
        <v>12</v>
      </c>
      <c r="B30" s="152" t="s">
        <v>74</v>
      </c>
      <c r="C30" s="138" t="s">
        <v>24</v>
      </c>
      <c r="D30" s="54">
        <v>1</v>
      </c>
      <c r="E30" s="55">
        <v>0</v>
      </c>
      <c r="F30" s="55">
        <v>1</v>
      </c>
      <c r="G30" s="55" t="s">
        <v>38</v>
      </c>
      <c r="H30" s="56">
        <v>4</v>
      </c>
      <c r="I30" s="69"/>
      <c r="J30" s="70"/>
      <c r="K30" s="70"/>
      <c r="L30" s="70"/>
      <c r="M30" s="71"/>
      <c r="N30" s="54"/>
      <c r="O30" s="55"/>
      <c r="P30" s="55"/>
      <c r="Q30" s="55"/>
      <c r="R30" s="56"/>
      <c r="S30" s="54"/>
      <c r="T30" s="55"/>
      <c r="U30" s="55"/>
      <c r="V30" s="55"/>
      <c r="W30" s="56"/>
      <c r="X30" s="315"/>
    </row>
    <row r="31" spans="1:24" ht="12.75">
      <c r="A31" s="31">
        <v>13</v>
      </c>
      <c r="B31" s="151" t="s">
        <v>80</v>
      </c>
      <c r="C31" s="140" t="s">
        <v>6</v>
      </c>
      <c r="D31" s="66"/>
      <c r="E31" s="67"/>
      <c r="F31" s="67"/>
      <c r="G31" s="67"/>
      <c r="H31" s="63"/>
      <c r="I31" s="58">
        <v>2</v>
      </c>
      <c r="J31" s="59">
        <v>0</v>
      </c>
      <c r="K31" s="59">
        <v>0</v>
      </c>
      <c r="L31" s="59" t="s">
        <v>37</v>
      </c>
      <c r="M31" s="60">
        <v>4</v>
      </c>
      <c r="N31" s="58"/>
      <c r="O31" s="59"/>
      <c r="P31" s="59"/>
      <c r="Q31" s="59"/>
      <c r="R31" s="60"/>
      <c r="S31" s="58"/>
      <c r="T31" s="59"/>
      <c r="U31" s="59"/>
      <c r="V31" s="59"/>
      <c r="W31" s="60"/>
      <c r="X31" s="268">
        <v>5</v>
      </c>
    </row>
    <row r="32" spans="1:24" ht="12.75">
      <c r="A32" s="31">
        <v>14</v>
      </c>
      <c r="B32" s="151" t="s">
        <v>209</v>
      </c>
      <c r="C32" s="140" t="s">
        <v>49</v>
      </c>
      <c r="D32" s="66"/>
      <c r="E32" s="67"/>
      <c r="F32" s="67"/>
      <c r="G32" s="67"/>
      <c r="H32" s="63"/>
      <c r="I32" s="58">
        <v>1</v>
      </c>
      <c r="J32" s="59">
        <v>0</v>
      </c>
      <c r="K32" s="59">
        <v>0</v>
      </c>
      <c r="L32" s="59" t="s">
        <v>38</v>
      </c>
      <c r="M32" s="60">
        <v>2</v>
      </c>
      <c r="N32" s="58"/>
      <c r="O32" s="59"/>
      <c r="P32" s="59"/>
      <c r="Q32" s="59"/>
      <c r="R32" s="60"/>
      <c r="S32" s="58"/>
      <c r="T32" s="59"/>
      <c r="U32" s="59"/>
      <c r="V32" s="59"/>
      <c r="W32" s="60"/>
      <c r="X32" s="316" t="s">
        <v>213</v>
      </c>
    </row>
    <row r="33" spans="1:24" ht="12.75">
      <c r="A33" s="31">
        <v>15</v>
      </c>
      <c r="B33" s="151" t="s">
        <v>81</v>
      </c>
      <c r="C33" s="139" t="s">
        <v>50</v>
      </c>
      <c r="D33" s="58"/>
      <c r="E33" s="59"/>
      <c r="F33" s="59"/>
      <c r="G33" s="59"/>
      <c r="H33" s="60"/>
      <c r="I33" s="58">
        <v>1</v>
      </c>
      <c r="J33" s="59">
        <v>0</v>
      </c>
      <c r="K33" s="59">
        <v>0</v>
      </c>
      <c r="L33" s="59" t="s">
        <v>38</v>
      </c>
      <c r="M33" s="60">
        <v>2</v>
      </c>
      <c r="N33" s="58"/>
      <c r="O33" s="59"/>
      <c r="P33" s="59"/>
      <c r="Q33" s="59"/>
      <c r="R33" s="60"/>
      <c r="S33" s="58"/>
      <c r="T33" s="59"/>
      <c r="U33" s="59"/>
      <c r="V33" s="59"/>
      <c r="W33" s="60"/>
      <c r="X33" s="290" t="s">
        <v>213</v>
      </c>
    </row>
    <row r="34" spans="1:24" ht="12.75">
      <c r="A34" s="31">
        <v>16</v>
      </c>
      <c r="B34" s="151" t="s">
        <v>78</v>
      </c>
      <c r="C34" s="141" t="s">
        <v>1</v>
      </c>
      <c r="D34" s="75"/>
      <c r="E34" s="76"/>
      <c r="F34" s="76"/>
      <c r="G34" s="76"/>
      <c r="H34" s="77"/>
      <c r="I34" s="78">
        <v>1</v>
      </c>
      <c r="J34" s="79">
        <v>0</v>
      </c>
      <c r="K34" s="79">
        <v>1</v>
      </c>
      <c r="L34" s="79" t="s">
        <v>38</v>
      </c>
      <c r="M34" s="80">
        <v>3</v>
      </c>
      <c r="N34" s="78"/>
      <c r="O34" s="79"/>
      <c r="P34" s="79"/>
      <c r="Q34" s="79"/>
      <c r="R34" s="80"/>
      <c r="S34" s="78"/>
      <c r="T34" s="79"/>
      <c r="U34" s="79"/>
      <c r="V34" s="79"/>
      <c r="W34" s="80"/>
      <c r="X34" s="317">
        <v>1.4</v>
      </c>
    </row>
    <row r="35" spans="1:24" ht="12.75">
      <c r="A35" s="31">
        <v>17</v>
      </c>
      <c r="B35" s="151" t="s">
        <v>208</v>
      </c>
      <c r="C35" s="141" t="s">
        <v>5</v>
      </c>
      <c r="D35" s="75"/>
      <c r="E35" s="76"/>
      <c r="F35" s="76"/>
      <c r="G35" s="76"/>
      <c r="H35" s="77"/>
      <c r="I35" s="75">
        <v>1</v>
      </c>
      <c r="J35" s="76">
        <v>0</v>
      </c>
      <c r="K35" s="76">
        <v>0</v>
      </c>
      <c r="L35" s="76" t="s">
        <v>37</v>
      </c>
      <c r="M35" s="77">
        <v>3</v>
      </c>
      <c r="N35" s="78"/>
      <c r="O35" s="79"/>
      <c r="P35" s="79"/>
      <c r="Q35" s="79"/>
      <c r="R35" s="80"/>
      <c r="S35" s="78"/>
      <c r="T35" s="79"/>
      <c r="U35" s="79"/>
      <c r="V35" s="79"/>
      <c r="W35" s="80"/>
      <c r="X35" s="316"/>
    </row>
    <row r="36" spans="1:24" ht="12.75">
      <c r="A36" s="31">
        <v>18</v>
      </c>
      <c r="B36" s="151" t="s">
        <v>83</v>
      </c>
      <c r="C36" s="141" t="s">
        <v>68</v>
      </c>
      <c r="D36" s="75"/>
      <c r="E36" s="76"/>
      <c r="F36" s="76"/>
      <c r="G36" s="76"/>
      <c r="H36" s="77"/>
      <c r="I36" s="78">
        <v>1</v>
      </c>
      <c r="J36" s="79">
        <v>0</v>
      </c>
      <c r="K36" s="79">
        <v>1</v>
      </c>
      <c r="L36" s="79" t="s">
        <v>38</v>
      </c>
      <c r="M36" s="80">
        <v>3</v>
      </c>
      <c r="N36" s="78"/>
      <c r="O36" s="79"/>
      <c r="P36" s="79"/>
      <c r="Q36" s="79"/>
      <c r="R36" s="80"/>
      <c r="S36" s="78"/>
      <c r="T36" s="79"/>
      <c r="U36" s="79"/>
      <c r="V36" s="79"/>
      <c r="W36" s="80"/>
      <c r="X36" s="316" t="s">
        <v>214</v>
      </c>
    </row>
    <row r="37" spans="1:24" ht="12.75">
      <c r="A37" s="31">
        <v>19</v>
      </c>
      <c r="B37" s="151" t="s">
        <v>75</v>
      </c>
      <c r="C37" s="142" t="s">
        <v>13</v>
      </c>
      <c r="D37" s="78"/>
      <c r="E37" s="79"/>
      <c r="F37" s="79"/>
      <c r="G37" s="79"/>
      <c r="H37" s="80"/>
      <c r="I37" s="78"/>
      <c r="J37" s="79"/>
      <c r="K37" s="79"/>
      <c r="L37" s="79"/>
      <c r="M37" s="80"/>
      <c r="N37" s="78"/>
      <c r="O37" s="79"/>
      <c r="P37" s="79"/>
      <c r="Q37" s="79"/>
      <c r="R37" s="80"/>
      <c r="S37" s="75">
        <v>1</v>
      </c>
      <c r="T37" s="76">
        <v>0</v>
      </c>
      <c r="U37" s="76">
        <v>0</v>
      </c>
      <c r="V37" s="76" t="s">
        <v>37</v>
      </c>
      <c r="W37" s="77">
        <v>3</v>
      </c>
      <c r="X37" s="318">
        <v>12</v>
      </c>
    </row>
    <row r="38" spans="1:24" ht="12.75">
      <c r="A38" s="31">
        <v>20</v>
      </c>
      <c r="B38" s="153" t="s">
        <v>77</v>
      </c>
      <c r="C38" s="139" t="s">
        <v>7</v>
      </c>
      <c r="D38" s="78"/>
      <c r="E38" s="79"/>
      <c r="F38" s="79"/>
      <c r="G38" s="79"/>
      <c r="H38" s="80"/>
      <c r="I38" s="75">
        <v>0</v>
      </c>
      <c r="J38" s="76">
        <v>0</v>
      </c>
      <c r="K38" s="76">
        <v>1</v>
      </c>
      <c r="L38" s="76" t="s">
        <v>38</v>
      </c>
      <c r="M38" s="77">
        <v>2</v>
      </c>
      <c r="N38" s="78"/>
      <c r="O38" s="79"/>
      <c r="P38" s="79"/>
      <c r="Q38" s="79"/>
      <c r="R38" s="80"/>
      <c r="S38" s="78"/>
      <c r="T38" s="79"/>
      <c r="U38" s="79"/>
      <c r="V38" s="79"/>
      <c r="W38" s="80"/>
      <c r="X38" s="290"/>
    </row>
    <row r="39" spans="1:24" ht="12.75">
      <c r="A39" s="31">
        <v>21</v>
      </c>
      <c r="B39" s="154" t="s">
        <v>76</v>
      </c>
      <c r="C39" s="143" t="s">
        <v>45</v>
      </c>
      <c r="D39" s="78"/>
      <c r="E39" s="79"/>
      <c r="F39" s="79"/>
      <c r="G39" s="79"/>
      <c r="H39" s="80"/>
      <c r="I39" s="78"/>
      <c r="J39" s="79"/>
      <c r="K39" s="79"/>
      <c r="L39" s="79"/>
      <c r="M39" s="80"/>
      <c r="N39" s="81">
        <v>0</v>
      </c>
      <c r="O39" s="82">
        <v>0</v>
      </c>
      <c r="P39" s="82">
        <v>1</v>
      </c>
      <c r="Q39" s="82" t="s">
        <v>38</v>
      </c>
      <c r="R39" s="83">
        <v>2</v>
      </c>
      <c r="S39" s="78"/>
      <c r="T39" s="79"/>
      <c r="U39" s="79"/>
      <c r="V39" s="79"/>
      <c r="W39" s="80"/>
      <c r="X39" s="319" t="s">
        <v>215</v>
      </c>
    </row>
    <row r="40" spans="1:24" ht="12.75">
      <c r="A40" s="165">
        <v>22</v>
      </c>
      <c r="B40" s="166" t="s">
        <v>231</v>
      </c>
      <c r="C40" s="167" t="s">
        <v>9</v>
      </c>
      <c r="D40" s="161"/>
      <c r="E40" s="168"/>
      <c r="F40" s="168"/>
      <c r="G40" s="168"/>
      <c r="H40" s="169"/>
      <c r="I40" s="162"/>
      <c r="J40" s="170"/>
      <c r="K40" s="170"/>
      <c r="L40" s="170"/>
      <c r="M40" s="171"/>
      <c r="N40" s="164">
        <v>1</v>
      </c>
      <c r="O40" s="172">
        <v>1</v>
      </c>
      <c r="P40" s="172">
        <v>0</v>
      </c>
      <c r="Q40" s="172" t="s">
        <v>37</v>
      </c>
      <c r="R40" s="173">
        <v>3</v>
      </c>
      <c r="S40" s="162"/>
      <c r="T40" s="170"/>
      <c r="U40" s="170"/>
      <c r="V40" s="170"/>
      <c r="W40" s="171"/>
      <c r="X40" s="320" t="s">
        <v>216</v>
      </c>
    </row>
    <row r="41" spans="1:24" ht="12.75">
      <c r="A41" s="34"/>
      <c r="B41" s="177"/>
      <c r="C41" s="178"/>
      <c r="D41" s="179"/>
      <c r="E41" s="179"/>
      <c r="F41" s="179"/>
      <c r="G41" s="179"/>
      <c r="H41" s="179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76"/>
    </row>
    <row r="42" spans="1:24" ht="12.75">
      <c r="A42" s="160" t="s">
        <v>119</v>
      </c>
      <c r="B42" s="177"/>
      <c r="C42" s="178"/>
      <c r="D42" s="179"/>
      <c r="E42" s="179"/>
      <c r="F42" s="179"/>
      <c r="G42" s="179"/>
      <c r="H42" s="179"/>
      <c r="I42" s="186" t="s">
        <v>232</v>
      </c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76"/>
    </row>
    <row r="43" spans="1:24" ht="13.5" thickBot="1">
      <c r="A43" s="182" t="s">
        <v>238</v>
      </c>
      <c r="B43" s="183"/>
      <c r="C43" s="184"/>
      <c r="D43" s="179"/>
      <c r="E43" s="179"/>
      <c r="F43" s="179"/>
      <c r="G43" s="179"/>
      <c r="H43" s="179"/>
      <c r="I43" s="186" t="s">
        <v>233</v>
      </c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76"/>
    </row>
    <row r="44" spans="1:24" ht="13.5" thickBot="1">
      <c r="A44" s="383"/>
      <c r="B44" s="384"/>
      <c r="C44" s="174" t="s">
        <v>17</v>
      </c>
      <c r="D44" s="385">
        <f>SUM(D45:D62)</f>
        <v>0</v>
      </c>
      <c r="E44" s="175">
        <f>SUM(E45:E62)</f>
        <v>0</v>
      </c>
      <c r="F44" s="175">
        <f>SUM(F45:F62)</f>
        <v>0</v>
      </c>
      <c r="G44" s="175"/>
      <c r="H44" s="175">
        <f>SUM(H45:H62)</f>
        <v>0</v>
      </c>
      <c r="I44" s="175">
        <f>SUM(I45:I62)</f>
        <v>0</v>
      </c>
      <c r="J44" s="175">
        <f>SUM(J45:J62)</f>
        <v>0</v>
      </c>
      <c r="K44" s="175">
        <f>SUM(K45:K62)</f>
        <v>0</v>
      </c>
      <c r="L44" s="175"/>
      <c r="M44" s="175">
        <f>SUM(M45:M62)</f>
        <v>0</v>
      </c>
      <c r="N44" s="175">
        <f>SUM(N45:N62)</f>
        <v>3</v>
      </c>
      <c r="O44" s="175">
        <f>SUM(O45:O62)</f>
        <v>2</v>
      </c>
      <c r="P44" s="175">
        <f>SUM(P45:P62)</f>
        <v>2</v>
      </c>
      <c r="Q44" s="175"/>
      <c r="R44" s="175">
        <f>SUM(R45:R62)</f>
        <v>19</v>
      </c>
      <c r="S44" s="175">
        <f>SUM(S45:S62)</f>
        <v>1</v>
      </c>
      <c r="T44" s="175">
        <f>SUM(T45:T62)</f>
        <v>2</v>
      </c>
      <c r="U44" s="175">
        <f>SUM(U45:U62)</f>
        <v>6</v>
      </c>
      <c r="V44" s="175"/>
      <c r="W44" s="175">
        <f>SUM(W45:W62)</f>
        <v>28</v>
      </c>
      <c r="X44" s="175"/>
    </row>
    <row r="45" spans="1:24" ht="12.75">
      <c r="A45" s="12">
        <v>23</v>
      </c>
      <c r="B45" s="386" t="s">
        <v>79</v>
      </c>
      <c r="C45" s="387" t="s">
        <v>25</v>
      </c>
      <c r="D45" s="388"/>
      <c r="E45" s="55"/>
      <c r="F45" s="55"/>
      <c r="G45" s="55"/>
      <c r="H45" s="56"/>
      <c r="I45" s="51"/>
      <c r="J45" s="52"/>
      <c r="K45" s="52"/>
      <c r="L45" s="52"/>
      <c r="M45" s="53"/>
      <c r="N45" s="373">
        <v>1</v>
      </c>
      <c r="O45" s="374">
        <v>0</v>
      </c>
      <c r="P45" s="374">
        <v>0</v>
      </c>
      <c r="Q45" s="374" t="s">
        <v>37</v>
      </c>
      <c r="R45" s="375">
        <v>2</v>
      </c>
      <c r="S45" s="373"/>
      <c r="T45" s="374"/>
      <c r="U45" s="374"/>
      <c r="V45" s="374"/>
      <c r="W45" s="375"/>
      <c r="X45" s="376">
        <v>17</v>
      </c>
    </row>
    <row r="46" spans="1:24" ht="12.75">
      <c r="A46" s="31">
        <v>24</v>
      </c>
      <c r="B46" s="151" t="s">
        <v>87</v>
      </c>
      <c r="C46" s="141" t="s">
        <v>11</v>
      </c>
      <c r="D46" s="78"/>
      <c r="E46" s="79"/>
      <c r="F46" s="79"/>
      <c r="G46" s="79"/>
      <c r="H46" s="80"/>
      <c r="I46" s="78"/>
      <c r="J46" s="79"/>
      <c r="K46" s="79"/>
      <c r="L46" s="79"/>
      <c r="M46" s="80"/>
      <c r="N46" s="309">
        <v>1</v>
      </c>
      <c r="O46" s="310">
        <v>1</v>
      </c>
      <c r="P46" s="310">
        <v>0</v>
      </c>
      <c r="Q46" s="310" t="s">
        <v>38</v>
      </c>
      <c r="R46" s="311">
        <v>3</v>
      </c>
      <c r="S46" s="309"/>
      <c r="T46" s="310"/>
      <c r="U46" s="310"/>
      <c r="V46" s="310"/>
      <c r="W46" s="311"/>
      <c r="X46" s="84">
        <v>13</v>
      </c>
    </row>
    <row r="47" spans="1:24" ht="12.75">
      <c r="A47" s="31">
        <v>25</v>
      </c>
      <c r="B47" s="151" t="s">
        <v>105</v>
      </c>
      <c r="C47" s="141" t="s">
        <v>90</v>
      </c>
      <c r="D47" s="78"/>
      <c r="E47" s="79"/>
      <c r="F47" s="79"/>
      <c r="G47" s="79"/>
      <c r="H47" s="80"/>
      <c r="I47" s="78"/>
      <c r="J47" s="79"/>
      <c r="K47" s="79"/>
      <c r="L47" s="79"/>
      <c r="M47" s="80"/>
      <c r="N47" s="309">
        <v>1</v>
      </c>
      <c r="O47" s="310">
        <v>0</v>
      </c>
      <c r="P47" s="310">
        <v>0</v>
      </c>
      <c r="Q47" s="310" t="s">
        <v>38</v>
      </c>
      <c r="R47" s="311">
        <v>2</v>
      </c>
      <c r="S47" s="312"/>
      <c r="T47" s="313"/>
      <c r="U47" s="313"/>
      <c r="V47" s="313"/>
      <c r="W47" s="314"/>
      <c r="X47" s="85">
        <v>12</v>
      </c>
    </row>
    <row r="48" spans="1:24" ht="12.75">
      <c r="A48" s="31">
        <v>26</v>
      </c>
      <c r="B48" s="152" t="s">
        <v>106</v>
      </c>
      <c r="C48" s="141" t="s">
        <v>91</v>
      </c>
      <c r="D48" s="78"/>
      <c r="E48" s="79"/>
      <c r="F48" s="79"/>
      <c r="G48" s="79"/>
      <c r="H48" s="80"/>
      <c r="I48" s="78"/>
      <c r="J48" s="79"/>
      <c r="K48" s="79"/>
      <c r="L48" s="79"/>
      <c r="M48" s="80"/>
      <c r="N48" s="309"/>
      <c r="O48" s="310"/>
      <c r="P48" s="310"/>
      <c r="Q48" s="310"/>
      <c r="R48" s="311"/>
      <c r="S48" s="312">
        <v>1</v>
      </c>
      <c r="T48" s="313">
        <v>0</v>
      </c>
      <c r="U48" s="313">
        <v>1</v>
      </c>
      <c r="V48" s="313" t="s">
        <v>38</v>
      </c>
      <c r="W48" s="314">
        <v>4</v>
      </c>
      <c r="X48" s="85">
        <v>25</v>
      </c>
    </row>
    <row r="49" spans="1:24" ht="13.5" thickBot="1">
      <c r="A49" s="31">
        <v>27</v>
      </c>
      <c r="B49" s="166" t="s">
        <v>297</v>
      </c>
      <c r="C49" s="224" t="s">
        <v>57</v>
      </c>
      <c r="D49" s="86"/>
      <c r="E49" s="87"/>
      <c r="F49" s="87"/>
      <c r="G49" s="87"/>
      <c r="H49" s="88"/>
      <c r="I49" s="78"/>
      <c r="J49" s="79"/>
      <c r="K49" s="79"/>
      <c r="L49" s="79"/>
      <c r="M49" s="80"/>
      <c r="N49" s="78"/>
      <c r="O49" s="79"/>
      <c r="P49" s="79"/>
      <c r="Q49" s="79"/>
      <c r="R49" s="80"/>
      <c r="S49" s="75">
        <v>0</v>
      </c>
      <c r="T49" s="76">
        <v>1</v>
      </c>
      <c r="U49" s="76">
        <v>0</v>
      </c>
      <c r="V49" s="76" t="s">
        <v>38</v>
      </c>
      <c r="W49" s="77">
        <v>2</v>
      </c>
      <c r="X49" s="147" t="s">
        <v>58</v>
      </c>
    </row>
    <row r="50" spans="1:24" ht="14.25" thickBot="1" thickTop="1">
      <c r="A50" s="33"/>
      <c r="B50" s="225"/>
      <c r="C50" s="226" t="s">
        <v>239</v>
      </c>
      <c r="D50" s="221"/>
      <c r="E50" s="222"/>
      <c r="F50" s="222"/>
      <c r="G50" s="222"/>
      <c r="H50" s="223" t="s">
        <v>202</v>
      </c>
      <c r="I50" s="218"/>
      <c r="J50" s="87"/>
      <c r="K50" s="87"/>
      <c r="L50" s="87"/>
      <c r="M50" s="88"/>
      <c r="N50" s="86"/>
      <c r="O50" s="87"/>
      <c r="P50" s="87"/>
      <c r="Q50" s="87"/>
      <c r="R50" s="88"/>
      <c r="S50" s="89"/>
      <c r="T50" s="90"/>
      <c r="U50" s="90"/>
      <c r="V50" s="90"/>
      <c r="W50" s="91"/>
      <c r="X50" s="147"/>
    </row>
    <row r="51" spans="1:24" ht="14.25" thickBot="1" thickTop="1">
      <c r="A51" s="33"/>
      <c r="B51" s="219"/>
      <c r="C51" s="220" t="s">
        <v>123</v>
      </c>
      <c r="D51" s="214"/>
      <c r="E51" s="158"/>
      <c r="F51" s="158"/>
      <c r="G51" s="158"/>
      <c r="H51" s="159"/>
      <c r="I51" s="86"/>
      <c r="J51" s="87"/>
      <c r="K51" s="87"/>
      <c r="L51" s="87"/>
      <c r="M51" s="88"/>
      <c r="N51" s="86"/>
      <c r="O51" s="87"/>
      <c r="P51" s="87"/>
      <c r="Q51" s="87"/>
      <c r="R51" s="88"/>
      <c r="S51" s="89"/>
      <c r="T51" s="90"/>
      <c r="U51" s="90"/>
      <c r="V51" s="90"/>
      <c r="W51" s="91"/>
      <c r="X51" s="147"/>
    </row>
    <row r="52" spans="1:24" ht="13.5" thickBot="1">
      <c r="A52" s="33">
        <v>28</v>
      </c>
      <c r="B52" s="227" t="s">
        <v>116</v>
      </c>
      <c r="C52" s="228" t="s">
        <v>59</v>
      </c>
      <c r="D52" s="218"/>
      <c r="E52" s="87"/>
      <c r="F52" s="87"/>
      <c r="G52" s="87"/>
      <c r="H52" s="88"/>
      <c r="I52" s="86"/>
      <c r="J52" s="87"/>
      <c r="K52" s="87"/>
      <c r="L52" s="87"/>
      <c r="M52" s="88"/>
      <c r="N52" s="89"/>
      <c r="O52" s="90"/>
      <c r="P52" s="90"/>
      <c r="Q52" s="90"/>
      <c r="R52" s="91"/>
      <c r="S52" s="86">
        <v>0</v>
      </c>
      <c r="T52" s="87">
        <v>1</v>
      </c>
      <c r="U52" s="87">
        <v>0</v>
      </c>
      <c r="V52" s="87" t="s">
        <v>38</v>
      </c>
      <c r="W52" s="88">
        <v>2</v>
      </c>
      <c r="X52" s="148"/>
    </row>
    <row r="53" spans="1:24" ht="14.25" thickBot="1" thickTop="1">
      <c r="A53" s="33"/>
      <c r="B53" s="229"/>
      <c r="C53" s="230" t="s">
        <v>240</v>
      </c>
      <c r="D53" s="231"/>
      <c r="E53" s="232"/>
      <c r="F53" s="232"/>
      <c r="G53" s="232"/>
      <c r="H53" s="233" t="s">
        <v>202</v>
      </c>
      <c r="I53" s="218"/>
      <c r="J53" s="87"/>
      <c r="K53" s="87"/>
      <c r="L53" s="87"/>
      <c r="M53" s="88"/>
      <c r="N53" s="89"/>
      <c r="O53" s="90"/>
      <c r="P53" s="90"/>
      <c r="Q53" s="90"/>
      <c r="R53" s="91"/>
      <c r="S53" s="86"/>
      <c r="T53" s="87"/>
      <c r="U53" s="87"/>
      <c r="V53" s="87"/>
      <c r="W53" s="88"/>
      <c r="X53" s="148"/>
    </row>
    <row r="54" spans="1:24" ht="14.25" thickBot="1" thickTop="1">
      <c r="A54" s="33"/>
      <c r="B54" s="236"/>
      <c r="C54" s="237" t="s">
        <v>122</v>
      </c>
      <c r="D54" s="214"/>
      <c r="E54" s="158"/>
      <c r="F54" s="158"/>
      <c r="G54" s="158"/>
      <c r="H54" s="159"/>
      <c r="I54" s="86"/>
      <c r="J54" s="87"/>
      <c r="K54" s="87"/>
      <c r="L54" s="87"/>
      <c r="M54" s="88"/>
      <c r="N54" s="89"/>
      <c r="O54" s="90"/>
      <c r="P54" s="90"/>
      <c r="Q54" s="90"/>
      <c r="R54" s="91"/>
      <c r="S54" s="86"/>
      <c r="T54" s="87"/>
      <c r="U54" s="87"/>
      <c r="V54" s="87"/>
      <c r="W54" s="88"/>
      <c r="X54" s="148"/>
    </row>
    <row r="55" spans="1:24" ht="13.5" thickBot="1">
      <c r="A55" s="33">
        <v>29</v>
      </c>
      <c r="B55" s="238" t="s">
        <v>117</v>
      </c>
      <c r="C55" s="239" t="s">
        <v>60</v>
      </c>
      <c r="D55" s="234"/>
      <c r="E55" s="93"/>
      <c r="F55" s="93"/>
      <c r="G55" s="93"/>
      <c r="H55" s="94"/>
      <c r="I55" s="92"/>
      <c r="J55" s="93"/>
      <c r="K55" s="93"/>
      <c r="L55" s="93"/>
      <c r="M55" s="94"/>
      <c r="N55" s="92">
        <v>0</v>
      </c>
      <c r="O55" s="93">
        <v>1</v>
      </c>
      <c r="P55" s="93">
        <v>0</v>
      </c>
      <c r="Q55" s="93" t="s">
        <v>38</v>
      </c>
      <c r="R55" s="94">
        <v>2</v>
      </c>
      <c r="S55" s="95"/>
      <c r="T55" s="96"/>
      <c r="U55" s="96"/>
      <c r="V55" s="96"/>
      <c r="W55" s="97"/>
      <c r="X55" s="98"/>
    </row>
    <row r="56" spans="1:24" ht="13.5" thickTop="1">
      <c r="A56" s="31">
        <v>30</v>
      </c>
      <c r="B56" s="152" t="s">
        <v>104</v>
      </c>
      <c r="C56" s="235" t="s">
        <v>96</v>
      </c>
      <c r="D56" s="99"/>
      <c r="E56" s="100"/>
      <c r="F56" s="100"/>
      <c r="G56" s="100"/>
      <c r="H56" s="101"/>
      <c r="I56" s="99"/>
      <c r="J56" s="100"/>
      <c r="K56" s="100"/>
      <c r="L56" s="100"/>
      <c r="M56" s="101"/>
      <c r="N56" s="58">
        <v>0</v>
      </c>
      <c r="O56" s="59">
        <v>0</v>
      </c>
      <c r="P56" s="59">
        <v>2</v>
      </c>
      <c r="Q56" s="59" t="s">
        <v>38</v>
      </c>
      <c r="R56" s="60">
        <v>10</v>
      </c>
      <c r="S56" s="61"/>
      <c r="T56" s="62"/>
      <c r="U56" s="62"/>
      <c r="V56" s="62"/>
      <c r="W56" s="63"/>
      <c r="X56" s="145"/>
    </row>
    <row r="57" spans="1:24" ht="12.75">
      <c r="A57" s="31">
        <v>31</v>
      </c>
      <c r="B57" s="151" t="s">
        <v>103</v>
      </c>
      <c r="C57" s="144" t="s">
        <v>97</v>
      </c>
      <c r="D57" s="99"/>
      <c r="E57" s="100"/>
      <c r="F57" s="100"/>
      <c r="G57" s="100"/>
      <c r="H57" s="101"/>
      <c r="I57" s="99"/>
      <c r="J57" s="100"/>
      <c r="K57" s="100"/>
      <c r="L57" s="100"/>
      <c r="M57" s="101"/>
      <c r="N57" s="58"/>
      <c r="O57" s="59"/>
      <c r="P57" s="59"/>
      <c r="Q57" s="59"/>
      <c r="R57" s="60"/>
      <c r="S57" s="61">
        <v>0</v>
      </c>
      <c r="T57" s="62">
        <v>0</v>
      </c>
      <c r="U57" s="62">
        <v>5</v>
      </c>
      <c r="V57" s="62" t="s">
        <v>38</v>
      </c>
      <c r="W57" s="63">
        <v>20</v>
      </c>
      <c r="X57" s="102"/>
    </row>
    <row r="58" spans="1:24" ht="12.75">
      <c r="A58" s="31"/>
      <c r="B58" s="189"/>
      <c r="C58" s="190" t="s">
        <v>69</v>
      </c>
      <c r="D58" s="58"/>
      <c r="E58" s="59"/>
      <c r="F58" s="59"/>
      <c r="G58" s="59"/>
      <c r="H58" s="60"/>
      <c r="I58" s="58"/>
      <c r="J58" s="59"/>
      <c r="K58" s="59"/>
      <c r="L58" s="59"/>
      <c r="M58" s="60"/>
      <c r="N58" s="58"/>
      <c r="O58" s="59"/>
      <c r="P58" s="59"/>
      <c r="Q58" s="59"/>
      <c r="R58" s="60"/>
      <c r="S58" s="61"/>
      <c r="T58" s="62"/>
      <c r="U58" s="62"/>
      <c r="V58" s="62"/>
      <c r="W58" s="63"/>
      <c r="X58" s="5"/>
    </row>
    <row r="59" spans="1:24" ht="12.75">
      <c r="A59" s="31"/>
      <c r="B59" s="191" t="s">
        <v>88</v>
      </c>
      <c r="C59" s="187" t="s">
        <v>12</v>
      </c>
      <c r="D59" s="58"/>
      <c r="E59" s="59"/>
      <c r="F59" s="59"/>
      <c r="G59" s="59"/>
      <c r="H59" s="60"/>
      <c r="I59" s="58"/>
      <c r="J59" s="59"/>
      <c r="K59" s="59"/>
      <c r="L59" s="59"/>
      <c r="M59" s="60"/>
      <c r="N59" s="58"/>
      <c r="O59" s="59"/>
      <c r="P59" s="59"/>
      <c r="Q59" s="59"/>
      <c r="R59" s="60"/>
      <c r="S59" s="61"/>
      <c r="T59" s="62"/>
      <c r="U59" s="62"/>
      <c r="V59" s="62"/>
      <c r="W59" s="63"/>
      <c r="X59" s="5"/>
    </row>
    <row r="60" spans="1:24" ht="12.75">
      <c r="A60" s="31"/>
      <c r="B60" s="191" t="s">
        <v>102</v>
      </c>
      <c r="C60" s="192" t="s">
        <v>61</v>
      </c>
      <c r="D60" s="58"/>
      <c r="E60" s="59"/>
      <c r="F60" s="59"/>
      <c r="G60" s="59"/>
      <c r="H60" s="60"/>
      <c r="I60" s="58"/>
      <c r="J60" s="59"/>
      <c r="K60" s="59"/>
      <c r="L60" s="59"/>
      <c r="M60" s="60"/>
      <c r="N60" s="58"/>
      <c r="O60" s="59"/>
      <c r="P60" s="59"/>
      <c r="Q60" s="59"/>
      <c r="R60" s="60"/>
      <c r="S60" s="61"/>
      <c r="T60" s="62"/>
      <c r="U60" s="62"/>
      <c r="V60" s="62"/>
      <c r="W60" s="63"/>
      <c r="X60" s="5">
        <v>4</v>
      </c>
    </row>
    <row r="61" spans="1:24" ht="12.75">
      <c r="A61" s="31"/>
      <c r="B61" s="191" t="s">
        <v>113</v>
      </c>
      <c r="C61" s="187" t="s">
        <v>112</v>
      </c>
      <c r="D61" s="58"/>
      <c r="E61" s="59"/>
      <c r="F61" s="59"/>
      <c r="G61" s="59"/>
      <c r="H61" s="60"/>
      <c r="I61" s="58"/>
      <c r="J61" s="59"/>
      <c r="K61" s="59"/>
      <c r="L61" s="59"/>
      <c r="M61" s="60"/>
      <c r="N61" s="58"/>
      <c r="O61" s="59"/>
      <c r="P61" s="59"/>
      <c r="Q61" s="59"/>
      <c r="R61" s="60"/>
      <c r="S61" s="61"/>
      <c r="T61" s="62"/>
      <c r="U61" s="62"/>
      <c r="V61" s="62"/>
      <c r="W61" s="63"/>
      <c r="X61" s="5">
        <v>24</v>
      </c>
    </row>
    <row r="62" spans="1:24" ht="12.75">
      <c r="A62" s="165"/>
      <c r="B62" s="193" t="s">
        <v>89</v>
      </c>
      <c r="C62" s="194" t="s">
        <v>21</v>
      </c>
      <c r="D62" s="43"/>
      <c r="E62" s="44"/>
      <c r="F62" s="44"/>
      <c r="G62" s="44"/>
      <c r="H62" s="45"/>
      <c r="I62" s="43"/>
      <c r="J62" s="44"/>
      <c r="K62" s="44"/>
      <c r="L62" s="44"/>
      <c r="M62" s="45"/>
      <c r="N62" s="43"/>
      <c r="O62" s="44"/>
      <c r="P62" s="44"/>
      <c r="Q62" s="44"/>
      <c r="R62" s="45"/>
      <c r="S62" s="72"/>
      <c r="T62" s="73"/>
      <c r="U62" s="73"/>
      <c r="V62" s="73"/>
      <c r="W62" s="74"/>
      <c r="X62" s="5">
        <v>6</v>
      </c>
    </row>
    <row r="63" spans="1:24" ht="12.75">
      <c r="A63" s="34"/>
      <c r="B63" s="177"/>
      <c r="C63" s="178"/>
      <c r="D63" s="179"/>
      <c r="E63" s="179"/>
      <c r="F63" s="179"/>
      <c r="G63" s="179"/>
      <c r="H63" s="179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76"/>
    </row>
    <row r="64" spans="1:24" ht="12.75">
      <c r="A64" s="34"/>
      <c r="B64" s="177"/>
      <c r="C64" s="178"/>
      <c r="D64" s="179"/>
      <c r="E64" s="179"/>
      <c r="F64" s="179"/>
      <c r="G64" s="179"/>
      <c r="H64" s="179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76"/>
    </row>
    <row r="65" spans="1:24" ht="12.75">
      <c r="A65" s="160" t="s">
        <v>120</v>
      </c>
      <c r="B65" s="177"/>
      <c r="C65" s="178"/>
      <c r="D65" s="179"/>
      <c r="E65" s="179"/>
      <c r="F65" s="179"/>
      <c r="G65" s="179"/>
      <c r="H65" s="179"/>
      <c r="I65" s="186" t="s">
        <v>232</v>
      </c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76"/>
    </row>
    <row r="66" spans="1:24" ht="13.5" thickBot="1">
      <c r="A66" s="182" t="s">
        <v>241</v>
      </c>
      <c r="B66" s="183"/>
      <c r="C66" s="184"/>
      <c r="D66" s="179"/>
      <c r="E66" s="179"/>
      <c r="F66" s="179"/>
      <c r="G66" s="179"/>
      <c r="H66" s="179"/>
      <c r="I66" s="186" t="s">
        <v>234</v>
      </c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76"/>
    </row>
    <row r="67" spans="1:24" ht="13.5" thickBot="1">
      <c r="A67" s="383"/>
      <c r="B67" s="384"/>
      <c r="C67" s="389" t="s">
        <v>17</v>
      </c>
      <c r="D67" s="390">
        <f>SUM(D68:D80)</f>
        <v>0</v>
      </c>
      <c r="E67" s="21">
        <f>SUM(E68:E80)</f>
        <v>0</v>
      </c>
      <c r="F67" s="22">
        <f>SUM(F68:F79)</f>
        <v>0</v>
      </c>
      <c r="G67" s="22"/>
      <c r="H67" s="22">
        <f>SUM(H68:H79)</f>
        <v>0</v>
      </c>
      <c r="I67" s="21">
        <f>SUM(I68:I80)</f>
        <v>0</v>
      </c>
      <c r="J67" s="22">
        <f>SUM(J68:J80)</f>
        <v>0</v>
      </c>
      <c r="K67" s="22">
        <f>SUM(K68:K80)</f>
        <v>0</v>
      </c>
      <c r="L67" s="22"/>
      <c r="M67" s="23">
        <f>SUM(M68:M80)</f>
        <v>0</v>
      </c>
      <c r="N67" s="21">
        <f>SUM(N68:N80)</f>
        <v>2</v>
      </c>
      <c r="O67" s="21">
        <f>SUM(O68:O80)</f>
        <v>1</v>
      </c>
      <c r="P67" s="21">
        <f>SUM(P68:P80)</f>
        <v>4</v>
      </c>
      <c r="Q67" s="22"/>
      <c r="R67" s="21">
        <f>SUM(R68:R80)</f>
        <v>20</v>
      </c>
      <c r="S67" s="21">
        <f>SUM(S68:S80)</f>
        <v>0</v>
      </c>
      <c r="T67" s="21">
        <f>SUM(T68:T80)</f>
        <v>2</v>
      </c>
      <c r="U67" s="21">
        <f>SUM(U68:U80)</f>
        <v>6</v>
      </c>
      <c r="V67" s="22"/>
      <c r="W67" s="21">
        <f>SUM(W68:W80)</f>
        <v>27</v>
      </c>
      <c r="X67" s="24"/>
    </row>
    <row r="68" spans="1:24" ht="12.75">
      <c r="A68" s="391">
        <v>23</v>
      </c>
      <c r="B68" s="392" t="s">
        <v>217</v>
      </c>
      <c r="C68" s="393" t="s">
        <v>210</v>
      </c>
      <c r="D68" s="394"/>
      <c r="E68" s="378"/>
      <c r="F68" s="378"/>
      <c r="G68" s="378"/>
      <c r="H68" s="262"/>
      <c r="I68" s="379"/>
      <c r="J68" s="380"/>
      <c r="K68" s="380"/>
      <c r="L68" s="380"/>
      <c r="M68" s="381"/>
      <c r="N68" s="377">
        <v>2</v>
      </c>
      <c r="O68" s="378">
        <v>0</v>
      </c>
      <c r="P68" s="378">
        <v>2</v>
      </c>
      <c r="Q68" s="378" t="s">
        <v>37</v>
      </c>
      <c r="R68" s="262">
        <v>8</v>
      </c>
      <c r="S68" s="377"/>
      <c r="T68" s="378"/>
      <c r="U68" s="378"/>
      <c r="V68" s="378"/>
      <c r="W68" s="262"/>
      <c r="X68" s="382">
        <v>16</v>
      </c>
    </row>
    <row r="69" spans="1:24" ht="15">
      <c r="A69" s="135">
        <v>24</v>
      </c>
      <c r="B69" s="156" t="s">
        <v>107</v>
      </c>
      <c r="C69" s="133" t="s">
        <v>43</v>
      </c>
      <c r="D69" s="13"/>
      <c r="E69" s="14"/>
      <c r="F69" s="14"/>
      <c r="G69" s="14"/>
      <c r="H69" s="15"/>
      <c r="I69" s="13"/>
      <c r="J69" s="14"/>
      <c r="K69" s="14"/>
      <c r="L69" s="14"/>
      <c r="M69" s="15"/>
      <c r="N69" s="13"/>
      <c r="O69" s="14"/>
      <c r="P69" s="14"/>
      <c r="Q69" s="14"/>
      <c r="R69" s="15"/>
      <c r="S69" s="13">
        <v>0</v>
      </c>
      <c r="T69" s="14">
        <v>1</v>
      </c>
      <c r="U69" s="14">
        <v>0</v>
      </c>
      <c r="V69" s="14" t="s">
        <v>38</v>
      </c>
      <c r="W69" s="15">
        <v>3</v>
      </c>
      <c r="X69" s="42">
        <v>18</v>
      </c>
    </row>
    <row r="70" spans="1:24" ht="13.5" thickBot="1">
      <c r="A70" s="135">
        <v>25</v>
      </c>
      <c r="B70" s="241" t="s">
        <v>108</v>
      </c>
      <c r="C70" s="242" t="s">
        <v>8</v>
      </c>
      <c r="D70" s="243"/>
      <c r="E70" s="244"/>
      <c r="F70" s="244"/>
      <c r="G70" s="244"/>
      <c r="H70" s="245"/>
      <c r="I70" s="13"/>
      <c r="J70" s="14"/>
      <c r="K70" s="14"/>
      <c r="L70" s="14"/>
      <c r="M70" s="15"/>
      <c r="N70" s="13"/>
      <c r="O70" s="14"/>
      <c r="P70" s="14"/>
      <c r="Q70" s="14"/>
      <c r="R70" s="15"/>
      <c r="S70" s="16">
        <v>0</v>
      </c>
      <c r="T70" s="17">
        <v>0</v>
      </c>
      <c r="U70" s="17">
        <v>1</v>
      </c>
      <c r="V70" s="17" t="s">
        <v>38</v>
      </c>
      <c r="W70" s="18">
        <v>2</v>
      </c>
      <c r="X70" s="20">
        <v>7</v>
      </c>
    </row>
    <row r="71" spans="1:24" ht="14.25" thickBot="1" thickTop="1">
      <c r="A71" s="240"/>
      <c r="B71" s="246"/>
      <c r="C71" s="247" t="s">
        <v>242</v>
      </c>
      <c r="D71" s="248"/>
      <c r="E71" s="249"/>
      <c r="F71" s="249"/>
      <c r="G71" s="249"/>
      <c r="H71" s="250" t="s">
        <v>202</v>
      </c>
      <c r="I71" s="131"/>
      <c r="J71" s="14"/>
      <c r="K71" s="14"/>
      <c r="L71" s="14"/>
      <c r="M71" s="15"/>
      <c r="N71" s="13"/>
      <c r="O71" s="14"/>
      <c r="P71" s="14"/>
      <c r="Q71" s="14"/>
      <c r="R71" s="15"/>
      <c r="S71" s="16"/>
      <c r="T71" s="17"/>
      <c r="U71" s="17"/>
      <c r="V71" s="17"/>
      <c r="W71" s="18"/>
      <c r="X71" s="20"/>
    </row>
    <row r="72" spans="1:24" ht="14.25" thickBot="1" thickTop="1">
      <c r="A72" s="240"/>
      <c r="B72" s="251"/>
      <c r="C72" s="252" t="s">
        <v>123</v>
      </c>
      <c r="D72" s="214"/>
      <c r="E72" s="158"/>
      <c r="F72" s="158"/>
      <c r="G72" s="158"/>
      <c r="H72" s="159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/>
      <c r="T72" s="17"/>
      <c r="U72" s="17"/>
      <c r="V72" s="17"/>
      <c r="W72" s="18"/>
      <c r="X72" s="20"/>
    </row>
    <row r="73" spans="1:24" ht="13.5" thickBot="1">
      <c r="A73" s="240">
        <v>26</v>
      </c>
      <c r="B73" s="253" t="s">
        <v>116</v>
      </c>
      <c r="C73" s="254" t="s">
        <v>124</v>
      </c>
      <c r="D73" s="255"/>
      <c r="E73" s="244"/>
      <c r="F73" s="244"/>
      <c r="G73" s="244"/>
      <c r="H73" s="245"/>
      <c r="I73" s="13"/>
      <c r="J73" s="14"/>
      <c r="K73" s="14"/>
      <c r="L73" s="14"/>
      <c r="M73" s="15"/>
      <c r="N73" s="13"/>
      <c r="O73" s="14"/>
      <c r="P73" s="14"/>
      <c r="Q73" s="14"/>
      <c r="R73" s="15"/>
      <c r="S73" s="16">
        <v>0</v>
      </c>
      <c r="T73" s="17">
        <v>1</v>
      </c>
      <c r="U73" s="17">
        <v>0</v>
      </c>
      <c r="V73" s="17" t="s">
        <v>38</v>
      </c>
      <c r="W73" s="18">
        <v>2</v>
      </c>
      <c r="X73" s="20" t="s">
        <v>111</v>
      </c>
    </row>
    <row r="74" spans="1:24" ht="14.25" thickBot="1" thickTop="1">
      <c r="A74" s="240"/>
      <c r="B74" s="256"/>
      <c r="C74" s="257" t="s">
        <v>243</v>
      </c>
      <c r="D74" s="258"/>
      <c r="E74" s="259"/>
      <c r="F74" s="259"/>
      <c r="G74" s="259"/>
      <c r="H74" s="260" t="s">
        <v>202</v>
      </c>
      <c r="I74" s="131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4.25" thickBot="1" thickTop="1">
      <c r="A75" s="240"/>
      <c r="B75" s="263"/>
      <c r="C75" s="264" t="s">
        <v>122</v>
      </c>
      <c r="D75" s="214"/>
      <c r="E75" s="158"/>
      <c r="F75" s="158"/>
      <c r="G75" s="158"/>
      <c r="H75" s="159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/>
      <c r="T75" s="17"/>
      <c r="U75" s="17"/>
      <c r="V75" s="17"/>
      <c r="W75" s="18"/>
      <c r="X75" s="20"/>
    </row>
    <row r="76" spans="1:24" ht="12.75">
      <c r="A76" s="240">
        <v>27</v>
      </c>
      <c r="B76" s="341" t="s">
        <v>117</v>
      </c>
      <c r="C76" s="342" t="s">
        <v>20</v>
      </c>
      <c r="D76" s="131"/>
      <c r="E76" s="14"/>
      <c r="F76" s="14"/>
      <c r="G76" s="14"/>
      <c r="H76" s="15"/>
      <c r="I76" s="13"/>
      <c r="J76" s="14"/>
      <c r="K76" s="14"/>
      <c r="L76" s="14"/>
      <c r="M76" s="15"/>
      <c r="N76" s="16">
        <v>0</v>
      </c>
      <c r="O76" s="17">
        <v>1</v>
      </c>
      <c r="P76" s="17">
        <v>0</v>
      </c>
      <c r="Q76" s="17" t="s">
        <v>38</v>
      </c>
      <c r="R76" s="18">
        <v>2</v>
      </c>
      <c r="S76" s="13"/>
      <c r="T76" s="14"/>
      <c r="U76" s="14"/>
      <c r="V76" s="14"/>
      <c r="W76" s="15"/>
      <c r="X76" s="19"/>
    </row>
    <row r="77" spans="1:24" ht="12.75">
      <c r="A77" s="240"/>
      <c r="B77" s="356" t="s">
        <v>223</v>
      </c>
      <c r="C77" s="357" t="s">
        <v>224</v>
      </c>
      <c r="D77" s="131"/>
      <c r="E77" s="14"/>
      <c r="F77" s="14"/>
      <c r="G77" s="14"/>
      <c r="H77" s="15"/>
      <c r="I77" s="13"/>
      <c r="J77" s="14"/>
      <c r="K77" s="14"/>
      <c r="L77" s="14"/>
      <c r="M77" s="15"/>
      <c r="N77" s="337" t="s">
        <v>225</v>
      </c>
      <c r="O77" s="338" t="s">
        <v>226</v>
      </c>
      <c r="P77" s="338" t="s">
        <v>225</v>
      </c>
      <c r="Q77" s="339" t="s">
        <v>227</v>
      </c>
      <c r="R77" s="340" t="s">
        <v>228</v>
      </c>
      <c r="S77" s="13"/>
      <c r="T77" s="14"/>
      <c r="U77" s="14"/>
      <c r="V77" s="14"/>
      <c r="W77" s="15"/>
      <c r="X77" s="19"/>
    </row>
    <row r="78" spans="1:24" ht="13.5" thickBot="1">
      <c r="A78" s="240"/>
      <c r="B78" s="354" t="s">
        <v>244</v>
      </c>
      <c r="C78" s="355" t="s">
        <v>245</v>
      </c>
      <c r="D78" s="131"/>
      <c r="E78" s="14"/>
      <c r="F78" s="14"/>
      <c r="G78" s="14"/>
      <c r="H78" s="15"/>
      <c r="I78" s="13"/>
      <c r="J78" s="14"/>
      <c r="K78" s="14"/>
      <c r="L78" s="14"/>
      <c r="M78" s="15"/>
      <c r="N78" s="337" t="s">
        <v>226</v>
      </c>
      <c r="O78" s="338" t="s">
        <v>226</v>
      </c>
      <c r="P78" s="338" t="s">
        <v>225</v>
      </c>
      <c r="Q78" s="339" t="s">
        <v>227</v>
      </c>
      <c r="R78" s="340" t="s">
        <v>228</v>
      </c>
      <c r="S78" s="13"/>
      <c r="T78" s="14"/>
      <c r="U78" s="14"/>
      <c r="V78" s="14"/>
      <c r="W78" s="15"/>
      <c r="X78" s="19"/>
    </row>
    <row r="79" spans="1:24" ht="13.5" thickTop="1">
      <c r="A79" s="135">
        <v>28</v>
      </c>
      <c r="B79" s="261" t="s">
        <v>94</v>
      </c>
      <c r="C79" s="262" t="s">
        <v>92</v>
      </c>
      <c r="D79" s="131"/>
      <c r="E79" s="14"/>
      <c r="F79" s="14"/>
      <c r="G79" s="14"/>
      <c r="H79" s="15"/>
      <c r="I79" s="13"/>
      <c r="J79" s="14"/>
      <c r="K79" s="14"/>
      <c r="L79" s="14"/>
      <c r="M79" s="15"/>
      <c r="N79" s="13">
        <v>0</v>
      </c>
      <c r="O79" s="14">
        <v>0</v>
      </c>
      <c r="P79" s="14">
        <v>2</v>
      </c>
      <c r="Q79" s="14" t="s">
        <v>38</v>
      </c>
      <c r="R79" s="15">
        <v>10</v>
      </c>
      <c r="S79" s="16"/>
      <c r="T79" s="17"/>
      <c r="U79" s="17"/>
      <c r="V79" s="17"/>
      <c r="W79" s="18"/>
      <c r="X79" s="19"/>
    </row>
    <row r="80" spans="1:24" ht="13.5" thickBot="1">
      <c r="A80" s="135">
        <v>29</v>
      </c>
      <c r="B80" s="157" t="s">
        <v>95</v>
      </c>
      <c r="C80" s="134" t="s">
        <v>93</v>
      </c>
      <c r="D80" s="13"/>
      <c r="E80" s="14"/>
      <c r="F80" s="14"/>
      <c r="G80" s="14"/>
      <c r="H80" s="15"/>
      <c r="I80" s="13"/>
      <c r="J80" s="14"/>
      <c r="K80" s="14"/>
      <c r="L80" s="14"/>
      <c r="M80" s="15"/>
      <c r="N80" s="13"/>
      <c r="O80" s="14"/>
      <c r="P80" s="14"/>
      <c r="Q80" s="14"/>
      <c r="R80" s="15"/>
      <c r="S80" s="16">
        <v>0</v>
      </c>
      <c r="T80" s="17">
        <v>0</v>
      </c>
      <c r="U80" s="17">
        <v>5</v>
      </c>
      <c r="V80" s="17" t="s">
        <v>38</v>
      </c>
      <c r="W80" s="18">
        <v>20</v>
      </c>
      <c r="X80" s="19">
        <v>28</v>
      </c>
    </row>
    <row r="81" spans="1:24" ht="12.75">
      <c r="A81" s="136"/>
      <c r="B81" s="195"/>
      <c r="C81" s="196" t="s">
        <v>125</v>
      </c>
      <c r="D81" s="25"/>
      <c r="E81" s="26"/>
      <c r="F81" s="26"/>
      <c r="G81" s="26"/>
      <c r="H81" s="27"/>
      <c r="I81" s="25"/>
      <c r="J81" s="26"/>
      <c r="K81" s="26"/>
      <c r="L81" s="26"/>
      <c r="M81" s="27"/>
      <c r="N81" s="25"/>
      <c r="O81" s="26"/>
      <c r="P81" s="26"/>
      <c r="Q81" s="26"/>
      <c r="R81" s="27"/>
      <c r="S81" s="13"/>
      <c r="T81" s="14"/>
      <c r="U81" s="14"/>
      <c r="V81" s="14"/>
      <c r="W81" s="15"/>
      <c r="X81" s="19"/>
    </row>
    <row r="82" spans="1:24" ht="12.75">
      <c r="A82" s="31"/>
      <c r="B82" s="197" t="s">
        <v>297</v>
      </c>
      <c r="C82" s="188" t="s">
        <v>51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/>
      <c r="T82" s="17"/>
      <c r="U82" s="17"/>
      <c r="V82" s="17"/>
      <c r="W82" s="18"/>
      <c r="X82" s="19">
        <v>17</v>
      </c>
    </row>
    <row r="83" spans="1:24" ht="12.75">
      <c r="A83" s="31"/>
      <c r="B83" s="197" t="s">
        <v>110</v>
      </c>
      <c r="C83" s="188" t="s">
        <v>109</v>
      </c>
      <c r="D83" s="13"/>
      <c r="E83" s="14"/>
      <c r="F83" s="14"/>
      <c r="G83" s="14"/>
      <c r="H83" s="15"/>
      <c r="I83" s="13"/>
      <c r="J83" s="14"/>
      <c r="K83" s="14"/>
      <c r="L83" s="14"/>
      <c r="M83" s="15"/>
      <c r="N83" s="13"/>
      <c r="O83" s="14"/>
      <c r="P83" s="14"/>
      <c r="Q83" s="14"/>
      <c r="R83" s="15"/>
      <c r="S83" s="16"/>
      <c r="T83" s="17"/>
      <c r="U83" s="17"/>
      <c r="V83" s="17"/>
      <c r="W83" s="18"/>
      <c r="X83" s="19">
        <v>16</v>
      </c>
    </row>
    <row r="84" spans="1:24" ht="12.75">
      <c r="A84" s="31"/>
      <c r="B84" s="198" t="s">
        <v>100</v>
      </c>
      <c r="C84" s="188" t="s">
        <v>44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16</v>
      </c>
    </row>
    <row r="85" spans="1:24" ht="13.5" thickBot="1">
      <c r="A85" s="31"/>
      <c r="B85" s="199" t="s">
        <v>101</v>
      </c>
      <c r="C85" s="188" t="s">
        <v>23</v>
      </c>
      <c r="D85" s="16"/>
      <c r="E85" s="17"/>
      <c r="F85" s="17"/>
      <c r="G85" s="17"/>
      <c r="H85" s="18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28">
        <v>12</v>
      </c>
    </row>
    <row r="86" spans="1:24" ht="12.75">
      <c r="A86" s="31"/>
      <c r="B86" s="155"/>
      <c r="C86" s="103" t="s">
        <v>39</v>
      </c>
      <c r="D86" s="104"/>
      <c r="E86" s="105"/>
      <c r="F86" s="105"/>
      <c r="G86" s="30">
        <f>COUNTIF(G11:G40,"v")+COUNTIF(G68:G85,"v")</f>
        <v>3</v>
      </c>
      <c r="H86" s="31"/>
      <c r="I86" s="29"/>
      <c r="J86" s="30"/>
      <c r="K86" s="30"/>
      <c r="L86" s="30">
        <f>COUNTIF(L11:L40,"v")+COUNTIF(L68:L85,"v")</f>
        <v>4</v>
      </c>
      <c r="M86" s="31"/>
      <c r="N86" s="32"/>
      <c r="O86" s="30"/>
      <c r="P86" s="30"/>
      <c r="Q86" s="30">
        <f>COUNTIF(Q11:Q40,"v")+COUNTIF(Q68:Q85,"v")</f>
        <v>2</v>
      </c>
      <c r="R86" s="33"/>
      <c r="S86" s="29"/>
      <c r="T86" s="30"/>
      <c r="U86" s="30"/>
      <c r="V86" s="30">
        <f>COUNTIF(V11:V40,"v")+COUNTIF(V68:V85,"v")</f>
        <v>1</v>
      </c>
      <c r="W86" s="106"/>
      <c r="X86" s="107"/>
    </row>
    <row r="87" spans="1:24" ht="13.5" thickBot="1">
      <c r="A87" s="31"/>
      <c r="B87" s="155"/>
      <c r="C87" s="103" t="s">
        <v>40</v>
      </c>
      <c r="D87" s="108"/>
      <c r="E87" s="109"/>
      <c r="F87" s="109"/>
      <c r="G87" s="30">
        <f>COUNTIF(G11:G40,"f")+COUNTIF(G68:G85,"f")</f>
        <v>4</v>
      </c>
      <c r="H87" s="31"/>
      <c r="I87" s="29"/>
      <c r="J87" s="30"/>
      <c r="K87" s="30"/>
      <c r="L87" s="30">
        <f>COUNTIF(L11:L40,"f")+COUNTIF(L68:L85,"f")</f>
        <v>6</v>
      </c>
      <c r="M87" s="31"/>
      <c r="N87" s="32"/>
      <c r="O87" s="30"/>
      <c r="P87" s="30"/>
      <c r="Q87" s="30">
        <f>COUNTIF(Q11:Q40,"f")+COUNTIF(Q68:Q85,"f")</f>
        <v>4</v>
      </c>
      <c r="R87" s="33"/>
      <c r="S87" s="29"/>
      <c r="T87" s="30"/>
      <c r="U87" s="30"/>
      <c r="V87" s="30">
        <f>COUNTIF(V11:V40,"f")+COUNTIF(V68:V85,"f")</f>
        <v>6</v>
      </c>
      <c r="W87" s="110"/>
      <c r="X87" s="107"/>
    </row>
    <row r="88" spans="1:24" ht="13.5" thickBot="1">
      <c r="A88" s="322"/>
      <c r="B88" s="323"/>
      <c r="C88" s="112" t="s">
        <v>63</v>
      </c>
      <c r="D88" s="113">
        <f>D10+D22+D29+D67</f>
        <v>8</v>
      </c>
      <c r="E88" s="113">
        <f>E10+E22+E29+E67</f>
        <v>3</v>
      </c>
      <c r="F88" s="113">
        <f>F10+F22+F29+F67</f>
        <v>2</v>
      </c>
      <c r="G88" s="114">
        <f>G86+G87</f>
        <v>7</v>
      </c>
      <c r="H88" s="113">
        <f>H10+H22+H29+H67</f>
        <v>29</v>
      </c>
      <c r="I88" s="113">
        <f>I10+I22+I29+I67</f>
        <v>10</v>
      </c>
      <c r="J88" s="113">
        <f>J10+J22+J29+J67</f>
        <v>1</v>
      </c>
      <c r="K88" s="113">
        <f>K10+K22+K29+K67</f>
        <v>4</v>
      </c>
      <c r="L88" s="114">
        <f>L86+L87</f>
        <v>10</v>
      </c>
      <c r="M88" s="113">
        <f>M10+M22+M29+M67</f>
        <v>29</v>
      </c>
      <c r="N88" s="113">
        <f>N10+N22+N29+N67</f>
        <v>4</v>
      </c>
      <c r="O88" s="113">
        <f>O10+O22+O29+O67</f>
        <v>3</v>
      </c>
      <c r="P88" s="113">
        <f>P10+P22+P29+P67</f>
        <v>5</v>
      </c>
      <c r="Q88" s="114">
        <f>Q86+Q87</f>
        <v>6</v>
      </c>
      <c r="R88" s="113">
        <f>R10+R22+R29+R67</f>
        <v>30</v>
      </c>
      <c r="S88" s="113">
        <f>S10+S22+S29+S67</f>
        <v>2</v>
      </c>
      <c r="T88" s="113">
        <f>T10+T22+T29+T67</f>
        <v>2</v>
      </c>
      <c r="U88" s="113">
        <f>U10+U22+U29+U67</f>
        <v>6</v>
      </c>
      <c r="V88" s="114">
        <f>V86+V87</f>
        <v>7</v>
      </c>
      <c r="W88" s="146">
        <f>W10+W22+W29+W67</f>
        <v>32</v>
      </c>
      <c r="X88" s="8"/>
    </row>
    <row r="89" spans="1:24" ht="13.5" thickBot="1">
      <c r="A89" s="31"/>
      <c r="B89" s="111"/>
      <c r="C89" s="115" t="s">
        <v>66</v>
      </c>
      <c r="D89" s="116">
        <f>D88+E88+F88</f>
        <v>13</v>
      </c>
      <c r="E89" s="117"/>
      <c r="F89" s="117"/>
      <c r="G89" s="117"/>
      <c r="H89" s="118"/>
      <c r="I89" s="116">
        <f>I88+J88+K88</f>
        <v>15</v>
      </c>
      <c r="J89" s="117"/>
      <c r="K89" s="117"/>
      <c r="L89" s="117"/>
      <c r="M89" s="118"/>
      <c r="N89" s="116">
        <f>N88+O88+P88</f>
        <v>12</v>
      </c>
      <c r="O89" s="117"/>
      <c r="P89" s="117"/>
      <c r="Q89" s="117"/>
      <c r="R89" s="119"/>
      <c r="S89" s="116">
        <f>S88+T88+U88</f>
        <v>10</v>
      </c>
      <c r="T89" s="117"/>
      <c r="U89" s="117"/>
      <c r="V89" s="117"/>
      <c r="W89" s="118"/>
      <c r="X89" s="3"/>
    </row>
    <row r="90" spans="1:24" ht="13.5" thickBot="1">
      <c r="A90" s="31"/>
      <c r="B90" s="47"/>
      <c r="C90" s="120" t="s">
        <v>65</v>
      </c>
      <c r="D90" s="395">
        <f>D89+I89+N89+S89</f>
        <v>50</v>
      </c>
      <c r="E90" s="396"/>
      <c r="F90" s="121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9"/>
    </row>
    <row r="91" spans="1:24" ht="13.5" thickBot="1">
      <c r="A91" s="31"/>
      <c r="B91" s="111"/>
      <c r="C91" s="115" t="s">
        <v>41</v>
      </c>
      <c r="D91" s="395">
        <f>D90*15</f>
        <v>750</v>
      </c>
      <c r="E91" s="396"/>
      <c r="F91" s="123"/>
      <c r="G91" s="124"/>
      <c r="H91" s="124"/>
      <c r="I91" s="124"/>
      <c r="J91" s="37" t="s">
        <v>71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0"/>
    </row>
    <row r="92" spans="1:24" ht="13.5" thickBot="1">
      <c r="A92" s="31"/>
      <c r="B92" s="125"/>
      <c r="C92" s="126" t="s">
        <v>67</v>
      </c>
      <c r="D92" s="395">
        <f>H88+M88+R88+W88</f>
        <v>120</v>
      </c>
      <c r="E92" s="396"/>
      <c r="F92" s="123"/>
      <c r="G92" s="124"/>
      <c r="H92" s="124"/>
      <c r="I92" s="124"/>
      <c r="J92" s="37" t="s">
        <v>72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0"/>
    </row>
    <row r="93" spans="1:24" ht="12.75">
      <c r="A93" s="34"/>
      <c r="B93" s="41"/>
      <c r="C93" s="127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0"/>
    </row>
    <row r="94" spans="1:24" ht="12.75">
      <c r="A94" s="34"/>
      <c r="B94" s="41"/>
      <c r="C94" s="305" t="s">
        <v>119</v>
      </c>
      <c r="D94" s="124"/>
      <c r="E94" s="124"/>
      <c r="F94" s="124"/>
      <c r="G94" s="124"/>
      <c r="H94" s="124"/>
      <c r="I94" s="124"/>
      <c r="J94" s="305" t="s">
        <v>120</v>
      </c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0"/>
    </row>
    <row r="95" spans="1:24" ht="12.75">
      <c r="A95" s="34"/>
      <c r="B95" s="41"/>
      <c r="C95" s="128" t="s">
        <v>53</v>
      </c>
      <c r="D95" s="109" t="s">
        <v>36</v>
      </c>
      <c r="E95" s="37"/>
      <c r="F95" s="37"/>
      <c r="G95" s="37"/>
      <c r="H95" s="37"/>
      <c r="I95" s="37"/>
      <c r="J95" s="134" t="s">
        <v>53</v>
      </c>
      <c r="K95" s="306"/>
      <c r="L95" s="307"/>
      <c r="M95" s="307"/>
      <c r="N95" s="307"/>
      <c r="O95" s="307"/>
      <c r="P95" s="307"/>
      <c r="Q95" s="307"/>
      <c r="R95" s="308"/>
      <c r="S95" s="30" t="s">
        <v>211</v>
      </c>
      <c r="T95" s="37"/>
      <c r="U95" s="37"/>
      <c r="V95" s="37"/>
      <c r="W95" s="37"/>
      <c r="X95" s="10"/>
    </row>
    <row r="96" spans="1:24" ht="12.75">
      <c r="A96" s="34"/>
      <c r="B96" s="41"/>
      <c r="C96" s="129" t="s">
        <v>54</v>
      </c>
      <c r="D96" s="109">
        <v>3</v>
      </c>
      <c r="E96" s="37"/>
      <c r="F96" s="37"/>
      <c r="G96" s="37"/>
      <c r="H96" s="37"/>
      <c r="I96" s="37"/>
      <c r="J96" s="303" t="s">
        <v>54</v>
      </c>
      <c r="K96" s="306"/>
      <c r="L96" s="307"/>
      <c r="M96" s="307"/>
      <c r="N96" s="307"/>
      <c r="O96" s="307"/>
      <c r="P96" s="307"/>
      <c r="Q96" s="307"/>
      <c r="R96" s="308"/>
      <c r="S96" s="30">
        <v>3</v>
      </c>
      <c r="T96" s="37"/>
      <c r="U96" s="37"/>
      <c r="V96" s="37"/>
      <c r="W96" s="37"/>
      <c r="X96" s="10"/>
    </row>
    <row r="97" spans="1:24" ht="12.75">
      <c r="A97" s="34"/>
      <c r="B97" s="41"/>
      <c r="C97" s="129" t="s">
        <v>70</v>
      </c>
      <c r="D97" s="109">
        <v>3</v>
      </c>
      <c r="E97" s="37"/>
      <c r="F97" s="37"/>
      <c r="G97" s="37"/>
      <c r="H97" s="37"/>
      <c r="I97" s="37"/>
      <c r="J97" s="303" t="s">
        <v>70</v>
      </c>
      <c r="K97" s="306"/>
      <c r="L97" s="307"/>
      <c r="M97" s="307"/>
      <c r="N97" s="307"/>
      <c r="O97" s="307"/>
      <c r="P97" s="307"/>
      <c r="Q97" s="307"/>
      <c r="R97" s="308"/>
      <c r="S97" s="304">
        <v>3</v>
      </c>
      <c r="T97" s="37"/>
      <c r="U97" s="37"/>
      <c r="V97" s="37"/>
      <c r="W97" s="37"/>
      <c r="X97" s="10"/>
    </row>
    <row r="98" spans="1:24" ht="12.75">
      <c r="A98" s="34"/>
      <c r="B98" s="41"/>
      <c r="C98" s="129" t="s">
        <v>55</v>
      </c>
      <c r="D98" s="109">
        <v>3</v>
      </c>
      <c r="E98" s="37"/>
      <c r="F98" s="37"/>
      <c r="G98" s="37"/>
      <c r="H98" s="37"/>
      <c r="I98" s="37"/>
      <c r="J98" s="303" t="s">
        <v>55</v>
      </c>
      <c r="K98" s="306"/>
      <c r="L98" s="307"/>
      <c r="M98" s="307"/>
      <c r="N98" s="307"/>
      <c r="O98" s="307"/>
      <c r="P98" s="307"/>
      <c r="Q98" s="307"/>
      <c r="R98" s="308"/>
      <c r="S98" s="30">
        <v>3</v>
      </c>
      <c r="T98" s="37"/>
      <c r="U98" s="37"/>
      <c r="V98" s="37"/>
      <c r="W98" s="37"/>
      <c r="X98" s="10"/>
    </row>
    <row r="99" spans="1:24" ht="12.75">
      <c r="A99" s="34"/>
      <c r="C99" s="129" t="s">
        <v>56</v>
      </c>
      <c r="D99" s="109">
        <v>3</v>
      </c>
      <c r="E99" s="10"/>
      <c r="F99" s="11"/>
      <c r="G99" s="11"/>
      <c r="H99" s="11"/>
      <c r="I99" s="11"/>
      <c r="J99" s="303" t="s">
        <v>13</v>
      </c>
      <c r="K99" s="306"/>
      <c r="L99" s="307"/>
      <c r="M99" s="307"/>
      <c r="N99" s="307"/>
      <c r="O99" s="307"/>
      <c r="P99" s="307"/>
      <c r="Q99" s="307"/>
      <c r="R99" s="308"/>
      <c r="S99" s="30">
        <v>3</v>
      </c>
      <c r="T99" s="11"/>
      <c r="U99" s="11"/>
      <c r="V99" s="11"/>
      <c r="W99" s="11"/>
      <c r="X99" s="11"/>
    </row>
    <row r="100" spans="1:24" ht="12.75">
      <c r="A100" s="34"/>
      <c r="B100" s="41"/>
      <c r="C100" s="129" t="s">
        <v>11</v>
      </c>
      <c r="D100" s="109">
        <v>3</v>
      </c>
      <c r="E100" s="37"/>
      <c r="F100" s="37"/>
      <c r="G100" s="37"/>
      <c r="H100" s="37"/>
      <c r="I100" s="37"/>
      <c r="J100" s="303" t="s">
        <v>210</v>
      </c>
      <c r="K100" s="306"/>
      <c r="L100" s="307"/>
      <c r="M100" s="307"/>
      <c r="N100" s="307"/>
      <c r="O100" s="307"/>
      <c r="P100" s="307"/>
      <c r="Q100" s="307"/>
      <c r="R100" s="308"/>
      <c r="S100" s="30">
        <v>8</v>
      </c>
      <c r="T100" s="37"/>
      <c r="U100" s="37"/>
      <c r="V100" s="37"/>
      <c r="W100" s="37"/>
      <c r="X100" s="10"/>
    </row>
    <row r="101" spans="1:24" ht="12.75">
      <c r="A101" s="34"/>
      <c r="B101" s="41"/>
      <c r="C101" s="129" t="s">
        <v>62</v>
      </c>
      <c r="D101" s="109">
        <v>6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10"/>
    </row>
    <row r="102" spans="1:24" ht="12.75">
      <c r="A102" s="34"/>
      <c r="B102" s="41"/>
      <c r="C102" s="37"/>
      <c r="D102" s="37"/>
      <c r="E102" s="37"/>
      <c r="F102" s="37"/>
      <c r="G102" s="37"/>
      <c r="H102" s="37"/>
      <c r="I102" s="37"/>
      <c r="J102" s="37"/>
      <c r="K102" s="37"/>
      <c r="N102" s="11"/>
      <c r="O102" s="11"/>
      <c r="P102" s="130"/>
      <c r="Q102" s="11"/>
      <c r="R102" s="11"/>
      <c r="S102" s="37"/>
      <c r="T102" s="37"/>
      <c r="U102" s="37"/>
      <c r="V102" s="37"/>
      <c r="W102" s="37"/>
      <c r="X102" s="10"/>
    </row>
    <row r="103" spans="1:24" ht="12.75">
      <c r="A103" s="200"/>
      <c r="B103" s="41"/>
      <c r="C103" s="37"/>
      <c r="D103" s="37"/>
      <c r="E103" s="37"/>
      <c r="F103" s="37"/>
      <c r="G103" s="37"/>
      <c r="H103" s="37"/>
      <c r="I103" s="37"/>
      <c r="J103" s="37"/>
      <c r="K103" s="37"/>
      <c r="L103" s="11" t="s">
        <v>212</v>
      </c>
      <c r="M103" s="11"/>
      <c r="N103" s="11"/>
      <c r="O103" s="11"/>
      <c r="P103" s="130"/>
      <c r="Q103" s="11"/>
      <c r="R103" s="11"/>
      <c r="S103" s="37"/>
      <c r="T103" s="37"/>
      <c r="U103" s="37"/>
      <c r="V103" s="37"/>
      <c r="W103" s="37"/>
      <c r="X103" s="10"/>
    </row>
    <row r="104" spans="1:24" ht="12.75">
      <c r="A104" s="200" t="s">
        <v>300</v>
      </c>
      <c r="B104" s="41"/>
      <c r="C104" s="37"/>
      <c r="D104" s="37"/>
      <c r="E104" s="37"/>
      <c r="F104" s="37"/>
      <c r="G104" s="37"/>
      <c r="H104" s="37"/>
      <c r="I104" s="37"/>
      <c r="J104" s="37"/>
      <c r="K104" s="37"/>
      <c r="L104" s="11"/>
      <c r="M104" s="11" t="s">
        <v>47</v>
      </c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10"/>
    </row>
    <row r="105" spans="1:24" ht="12.75">
      <c r="A105" s="182" t="s">
        <v>294</v>
      </c>
      <c r="B105" s="183"/>
      <c r="C105" s="184"/>
      <c r="D105" s="372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10"/>
    </row>
    <row r="106" spans="2:23" ht="12.75">
      <c r="B106" s="201" t="s">
        <v>166</v>
      </c>
      <c r="C106" s="202" t="s">
        <v>126</v>
      </c>
      <c r="D106" s="202" t="s">
        <v>127</v>
      </c>
      <c r="E106" s="202" t="s">
        <v>128</v>
      </c>
      <c r="J106" s="209" t="s">
        <v>166</v>
      </c>
      <c r="K106" s="207"/>
      <c r="L106" s="207"/>
      <c r="M106" s="208"/>
      <c r="N106" s="206" t="s">
        <v>126</v>
      </c>
      <c r="O106" s="207"/>
      <c r="P106" s="207"/>
      <c r="Q106" s="207"/>
      <c r="R106" s="207"/>
      <c r="S106" s="207"/>
      <c r="T106" s="208"/>
      <c r="U106" s="202" t="s">
        <v>127</v>
      </c>
      <c r="V106" s="206" t="s">
        <v>128</v>
      </c>
      <c r="W106" s="208"/>
    </row>
    <row r="107" spans="2:23" ht="12.75">
      <c r="B107" s="203"/>
      <c r="C107" s="204" t="s">
        <v>129</v>
      </c>
      <c r="D107" s="205"/>
      <c r="E107" s="205"/>
      <c r="J107" s="203"/>
      <c r="K107" s="362"/>
      <c r="L107" s="362"/>
      <c r="M107" s="362"/>
      <c r="N107" s="204" t="s">
        <v>144</v>
      </c>
      <c r="O107" s="362"/>
      <c r="P107" s="362"/>
      <c r="Q107" s="362"/>
      <c r="R107" s="362"/>
      <c r="S107" s="362"/>
      <c r="T107" s="362"/>
      <c r="U107" s="205"/>
      <c r="V107" s="205"/>
      <c r="W107" s="362"/>
    </row>
    <row r="108" spans="2:23" ht="12.75">
      <c r="B108" s="201" t="s">
        <v>167</v>
      </c>
      <c r="C108" s="360" t="s">
        <v>130</v>
      </c>
      <c r="D108" s="202">
        <v>4</v>
      </c>
      <c r="E108" s="202">
        <v>1</v>
      </c>
      <c r="J108" s="201" t="s">
        <v>179</v>
      </c>
      <c r="K108" s="359"/>
      <c r="L108" s="359"/>
      <c r="M108" s="359"/>
      <c r="N108" s="360" t="s">
        <v>145</v>
      </c>
      <c r="O108" s="359"/>
      <c r="P108" s="359"/>
      <c r="Q108" s="359"/>
      <c r="R108" s="359"/>
      <c r="S108" s="359"/>
      <c r="T108" s="359"/>
      <c r="U108" s="202">
        <v>4</v>
      </c>
      <c r="V108" s="202">
        <v>2</v>
      </c>
      <c r="W108" s="359"/>
    </row>
    <row r="109" spans="2:23" ht="12.75">
      <c r="B109" s="358" t="s">
        <v>295</v>
      </c>
      <c r="C109" s="359" t="s">
        <v>296</v>
      </c>
      <c r="D109" s="202">
        <v>4</v>
      </c>
      <c r="E109" s="202">
        <v>1</v>
      </c>
      <c r="J109" s="363" t="s">
        <v>264</v>
      </c>
      <c r="K109" s="364"/>
      <c r="L109" s="364"/>
      <c r="M109" s="364"/>
      <c r="N109" s="364" t="s">
        <v>290</v>
      </c>
      <c r="O109" s="364"/>
      <c r="P109" s="364"/>
      <c r="Q109" s="364"/>
      <c r="R109" s="364"/>
      <c r="S109" s="364"/>
      <c r="T109" s="364"/>
      <c r="U109" s="202">
        <v>4</v>
      </c>
      <c r="V109" s="202">
        <v>2</v>
      </c>
      <c r="W109" s="359"/>
    </row>
    <row r="110" spans="2:23" ht="12.75">
      <c r="B110" s="201" t="s">
        <v>168</v>
      </c>
      <c r="C110" s="360" t="s">
        <v>131</v>
      </c>
      <c r="D110" s="202">
        <v>6</v>
      </c>
      <c r="E110" s="202">
        <v>1</v>
      </c>
      <c r="J110" s="201" t="s">
        <v>180</v>
      </c>
      <c r="K110" s="359"/>
      <c r="L110" s="359"/>
      <c r="M110" s="359"/>
      <c r="N110" s="360" t="s">
        <v>146</v>
      </c>
      <c r="O110" s="359"/>
      <c r="P110" s="359"/>
      <c r="Q110" s="359"/>
      <c r="R110" s="359"/>
      <c r="S110" s="359"/>
      <c r="T110" s="359"/>
      <c r="U110" s="202">
        <v>3</v>
      </c>
      <c r="V110" s="202">
        <v>1</v>
      </c>
      <c r="W110" s="359"/>
    </row>
    <row r="111" spans="2:23" ht="12.75">
      <c r="B111" s="358" t="s">
        <v>256</v>
      </c>
      <c r="C111" s="359" t="s">
        <v>247</v>
      </c>
      <c r="D111" s="202">
        <v>6</v>
      </c>
      <c r="E111" s="202">
        <v>1</v>
      </c>
      <c r="J111" s="363" t="s">
        <v>266</v>
      </c>
      <c r="K111" s="364"/>
      <c r="L111" s="364"/>
      <c r="M111" s="364"/>
      <c r="N111" s="364" t="s">
        <v>146</v>
      </c>
      <c r="O111" s="364"/>
      <c r="P111" s="364"/>
      <c r="Q111" s="364"/>
      <c r="R111" s="364"/>
      <c r="S111" s="364"/>
      <c r="T111" s="364"/>
      <c r="U111" s="202">
        <v>3</v>
      </c>
      <c r="V111" s="202">
        <v>1</v>
      </c>
      <c r="W111" s="359"/>
    </row>
    <row r="112" spans="2:23" ht="12.75">
      <c r="B112" s="201" t="s">
        <v>169</v>
      </c>
      <c r="C112" s="360" t="s">
        <v>132</v>
      </c>
      <c r="D112" s="202">
        <v>6</v>
      </c>
      <c r="E112" s="202">
        <v>2</v>
      </c>
      <c r="J112" s="201" t="s">
        <v>181</v>
      </c>
      <c r="K112" s="359"/>
      <c r="L112" s="359"/>
      <c r="M112" s="359"/>
      <c r="N112" s="360" t="s">
        <v>147</v>
      </c>
      <c r="O112" s="359"/>
      <c r="P112" s="359"/>
      <c r="Q112" s="359"/>
      <c r="R112" s="359"/>
      <c r="S112" s="359"/>
      <c r="T112" s="359"/>
      <c r="U112" s="202">
        <v>3</v>
      </c>
      <c r="V112" s="202">
        <v>2</v>
      </c>
      <c r="W112" s="359"/>
    </row>
    <row r="113" spans="2:23" ht="12.75">
      <c r="B113" s="358" t="s">
        <v>257</v>
      </c>
      <c r="C113" s="359" t="s">
        <v>246</v>
      </c>
      <c r="D113" s="202">
        <v>6</v>
      </c>
      <c r="E113" s="202">
        <v>2</v>
      </c>
      <c r="J113" s="363" t="s">
        <v>267</v>
      </c>
      <c r="K113" s="364"/>
      <c r="L113" s="364"/>
      <c r="M113" s="364"/>
      <c r="N113" s="364" t="s">
        <v>147</v>
      </c>
      <c r="O113" s="364"/>
      <c r="P113" s="364"/>
      <c r="Q113" s="364"/>
      <c r="R113" s="364"/>
      <c r="S113" s="364"/>
      <c r="T113" s="364"/>
      <c r="U113" s="202">
        <v>3</v>
      </c>
      <c r="V113" s="202">
        <v>2</v>
      </c>
      <c r="W113" s="359"/>
    </row>
    <row r="114" spans="2:23" ht="12.75">
      <c r="B114" s="201" t="s">
        <v>170</v>
      </c>
      <c r="C114" s="360" t="s">
        <v>133</v>
      </c>
      <c r="D114" s="202">
        <v>4</v>
      </c>
      <c r="E114" s="202">
        <v>1</v>
      </c>
      <c r="J114" s="201" t="s">
        <v>182</v>
      </c>
      <c r="K114" s="359"/>
      <c r="L114" s="359"/>
      <c r="M114" s="359"/>
      <c r="N114" s="360" t="s">
        <v>148</v>
      </c>
      <c r="O114" s="359"/>
      <c r="P114" s="359"/>
      <c r="Q114" s="359"/>
      <c r="R114" s="359"/>
      <c r="S114" s="359"/>
      <c r="T114" s="359"/>
      <c r="U114" s="202">
        <v>2</v>
      </c>
      <c r="V114" s="202">
        <v>2</v>
      </c>
      <c r="W114" s="359"/>
    </row>
    <row r="115" spans="2:23" ht="12.75">
      <c r="B115" s="358" t="s">
        <v>258</v>
      </c>
      <c r="C115" s="359" t="s">
        <v>133</v>
      </c>
      <c r="D115" s="202">
        <v>4</v>
      </c>
      <c r="E115" s="202">
        <v>1</v>
      </c>
      <c r="J115" s="363" t="s">
        <v>268</v>
      </c>
      <c r="K115" s="364"/>
      <c r="L115" s="364"/>
      <c r="M115" s="364"/>
      <c r="N115" s="364" t="s">
        <v>253</v>
      </c>
      <c r="O115" s="364"/>
      <c r="P115" s="364"/>
      <c r="Q115" s="364"/>
      <c r="R115" s="364"/>
      <c r="S115" s="364"/>
      <c r="T115" s="364"/>
      <c r="U115" s="202">
        <v>2</v>
      </c>
      <c r="V115" s="202">
        <v>2</v>
      </c>
      <c r="W115" s="359"/>
    </row>
    <row r="116" spans="2:23" ht="12.75">
      <c r="B116" s="201" t="s">
        <v>171</v>
      </c>
      <c r="C116" s="360" t="s">
        <v>134</v>
      </c>
      <c r="D116" s="202">
        <v>2</v>
      </c>
      <c r="E116" s="202">
        <v>2</v>
      </c>
      <c r="J116" s="201" t="s">
        <v>183</v>
      </c>
      <c r="K116" s="359"/>
      <c r="L116" s="359"/>
      <c r="M116" s="359"/>
      <c r="N116" s="360" t="s">
        <v>149</v>
      </c>
      <c r="O116" s="359"/>
      <c r="P116" s="359"/>
      <c r="Q116" s="359"/>
      <c r="R116" s="359"/>
      <c r="S116" s="359"/>
      <c r="T116" s="359"/>
      <c r="U116" s="202">
        <v>4</v>
      </c>
      <c r="V116" s="202">
        <v>1</v>
      </c>
      <c r="W116" s="359"/>
    </row>
    <row r="117" spans="2:23" ht="12.75">
      <c r="B117" s="358" t="s">
        <v>259</v>
      </c>
      <c r="C117" s="359" t="s">
        <v>134</v>
      </c>
      <c r="D117" s="202">
        <v>2</v>
      </c>
      <c r="E117" s="202">
        <v>2</v>
      </c>
      <c r="J117" s="363" t="s">
        <v>288</v>
      </c>
      <c r="K117" s="364"/>
      <c r="L117" s="364"/>
      <c r="M117" s="364"/>
      <c r="N117" s="364" t="s">
        <v>149</v>
      </c>
      <c r="O117" s="364"/>
      <c r="P117" s="364"/>
      <c r="Q117" s="364"/>
      <c r="R117" s="364"/>
      <c r="S117" s="364"/>
      <c r="T117" s="364"/>
      <c r="U117" s="202">
        <v>4</v>
      </c>
      <c r="V117" s="361">
        <v>1</v>
      </c>
      <c r="W117" s="359"/>
    </row>
    <row r="118" spans="2:23" ht="12.75">
      <c r="B118" s="201" t="s">
        <v>172</v>
      </c>
      <c r="C118" s="360" t="s">
        <v>135</v>
      </c>
      <c r="D118" s="202">
        <v>4</v>
      </c>
      <c r="E118" s="361">
        <v>1</v>
      </c>
      <c r="J118" s="201" t="s">
        <v>184</v>
      </c>
      <c r="K118" s="359"/>
      <c r="L118" s="359"/>
      <c r="M118" s="359"/>
      <c r="N118" s="360" t="s">
        <v>150</v>
      </c>
      <c r="O118" s="359"/>
      <c r="P118" s="359"/>
      <c r="Q118" s="359"/>
      <c r="R118" s="359"/>
      <c r="S118" s="359"/>
      <c r="T118" s="359"/>
      <c r="U118" s="202">
        <v>4</v>
      </c>
      <c r="V118" s="361">
        <v>2</v>
      </c>
      <c r="W118" s="359"/>
    </row>
    <row r="119" spans="2:23" ht="12.75">
      <c r="B119" s="358" t="s">
        <v>261</v>
      </c>
      <c r="C119" s="359" t="s">
        <v>135</v>
      </c>
      <c r="D119" s="202">
        <v>4</v>
      </c>
      <c r="E119" s="361">
        <v>1</v>
      </c>
      <c r="J119" s="363" t="s">
        <v>285</v>
      </c>
      <c r="K119" s="364"/>
      <c r="L119" s="364"/>
      <c r="M119" s="364"/>
      <c r="N119" s="364" t="s">
        <v>251</v>
      </c>
      <c r="O119" s="364"/>
      <c r="P119" s="364"/>
      <c r="Q119" s="364"/>
      <c r="R119" s="364"/>
      <c r="S119" s="364"/>
      <c r="T119" s="364"/>
      <c r="U119" s="202">
        <v>4</v>
      </c>
      <c r="V119" s="361">
        <v>2</v>
      </c>
      <c r="W119" s="359"/>
    </row>
    <row r="120" spans="2:23" ht="12.75">
      <c r="B120" s="201" t="s">
        <v>173</v>
      </c>
      <c r="C120" s="360" t="s">
        <v>136</v>
      </c>
      <c r="D120" s="202">
        <v>4</v>
      </c>
      <c r="E120" s="361">
        <v>2</v>
      </c>
      <c r="J120" s="201" t="s">
        <v>185</v>
      </c>
      <c r="K120" s="359"/>
      <c r="L120" s="359"/>
      <c r="M120" s="359"/>
      <c r="N120" s="360" t="s">
        <v>151</v>
      </c>
      <c r="O120" s="359"/>
      <c r="P120" s="359"/>
      <c r="Q120" s="359"/>
      <c r="R120" s="359"/>
      <c r="S120" s="359"/>
      <c r="T120" s="359"/>
      <c r="U120" s="202">
        <v>4</v>
      </c>
      <c r="V120" s="361">
        <v>1</v>
      </c>
      <c r="W120" s="359"/>
    </row>
    <row r="121" spans="2:23" ht="12.75">
      <c r="B121" s="358" t="s">
        <v>262</v>
      </c>
      <c r="C121" s="359" t="s">
        <v>136</v>
      </c>
      <c r="D121" s="202">
        <v>4</v>
      </c>
      <c r="E121" s="361">
        <v>2</v>
      </c>
      <c r="J121" s="363" t="s">
        <v>272</v>
      </c>
      <c r="K121" s="364"/>
      <c r="L121" s="364"/>
      <c r="M121" s="364"/>
      <c r="N121" s="364" t="s">
        <v>250</v>
      </c>
      <c r="O121" s="364"/>
      <c r="P121" s="364"/>
      <c r="Q121" s="364"/>
      <c r="R121" s="364"/>
      <c r="S121" s="364"/>
      <c r="T121" s="364"/>
      <c r="U121" s="202">
        <v>4</v>
      </c>
      <c r="V121" s="361">
        <v>1</v>
      </c>
      <c r="W121" s="359"/>
    </row>
    <row r="122" spans="2:23" ht="12.75">
      <c r="B122" s="201" t="s">
        <v>174</v>
      </c>
      <c r="C122" s="360" t="s">
        <v>137</v>
      </c>
      <c r="D122" s="202">
        <v>6</v>
      </c>
      <c r="E122" s="361">
        <v>1</v>
      </c>
      <c r="J122" s="201" t="s">
        <v>186</v>
      </c>
      <c r="K122" s="359"/>
      <c r="L122" s="359"/>
      <c r="M122" s="359"/>
      <c r="N122" s="360" t="s">
        <v>152</v>
      </c>
      <c r="O122" s="359"/>
      <c r="P122" s="359"/>
      <c r="Q122" s="359"/>
      <c r="R122" s="359"/>
      <c r="S122" s="359"/>
      <c r="T122" s="359"/>
      <c r="U122" s="202">
        <v>5</v>
      </c>
      <c r="V122" s="361">
        <v>1</v>
      </c>
      <c r="W122" s="359"/>
    </row>
    <row r="123" spans="2:23" ht="12.75">
      <c r="B123" s="358" t="s">
        <v>263</v>
      </c>
      <c r="C123" s="359" t="s">
        <v>137</v>
      </c>
      <c r="D123" s="202">
        <v>6</v>
      </c>
      <c r="E123" s="202">
        <v>1</v>
      </c>
      <c r="J123" s="363" t="s">
        <v>284</v>
      </c>
      <c r="K123" s="364"/>
      <c r="L123" s="364"/>
      <c r="M123" s="364"/>
      <c r="N123" s="364" t="s">
        <v>152</v>
      </c>
      <c r="O123" s="364"/>
      <c r="P123" s="364"/>
      <c r="Q123" s="364"/>
      <c r="R123" s="364"/>
      <c r="S123" s="364"/>
      <c r="T123" s="364"/>
      <c r="U123" s="202">
        <v>5</v>
      </c>
      <c r="V123" s="361">
        <v>1</v>
      </c>
      <c r="W123" s="359"/>
    </row>
    <row r="124" spans="2:23" ht="12.75">
      <c r="B124" s="203"/>
      <c r="C124" s="204" t="s">
        <v>138</v>
      </c>
      <c r="D124" s="205"/>
      <c r="E124" s="205"/>
      <c r="J124" s="365" t="s">
        <v>187</v>
      </c>
      <c r="K124" s="364"/>
      <c r="L124" s="364"/>
      <c r="M124" s="364"/>
      <c r="N124" s="360" t="s">
        <v>6</v>
      </c>
      <c r="O124" s="364"/>
      <c r="P124" s="364"/>
      <c r="Q124" s="364"/>
      <c r="R124" s="364"/>
      <c r="S124" s="364"/>
      <c r="T124" s="364"/>
      <c r="U124" s="202">
        <v>4</v>
      </c>
      <c r="V124" s="361">
        <v>1</v>
      </c>
      <c r="W124" s="359"/>
    </row>
    <row r="125" spans="2:23" ht="12.75">
      <c r="B125" s="201" t="s">
        <v>199</v>
      </c>
      <c r="C125" s="360" t="s">
        <v>139</v>
      </c>
      <c r="D125" s="202">
        <v>2</v>
      </c>
      <c r="E125" s="202">
        <v>1</v>
      </c>
      <c r="J125" s="363" t="s">
        <v>303</v>
      </c>
      <c r="K125" s="364"/>
      <c r="L125" s="364"/>
      <c r="M125" s="364"/>
      <c r="N125" s="364" t="s">
        <v>6</v>
      </c>
      <c r="O125" s="364"/>
      <c r="P125" s="364"/>
      <c r="Q125" s="364"/>
      <c r="R125" s="364"/>
      <c r="S125" s="364"/>
      <c r="T125" s="364"/>
      <c r="U125" s="202">
        <v>4</v>
      </c>
      <c r="V125" s="202">
        <v>1</v>
      </c>
      <c r="W125" s="359"/>
    </row>
    <row r="126" spans="2:23" ht="12.75">
      <c r="B126" s="358" t="s">
        <v>275</v>
      </c>
      <c r="C126" s="359" t="s">
        <v>254</v>
      </c>
      <c r="D126" s="202">
        <v>2</v>
      </c>
      <c r="E126" s="202">
        <v>1</v>
      </c>
      <c r="J126" s="365" t="s">
        <v>188</v>
      </c>
      <c r="K126" s="364"/>
      <c r="L126" s="364"/>
      <c r="M126" s="364"/>
      <c r="N126" s="360" t="s">
        <v>153</v>
      </c>
      <c r="O126" s="364"/>
      <c r="P126" s="364"/>
      <c r="Q126" s="364"/>
      <c r="R126" s="364"/>
      <c r="S126" s="364"/>
      <c r="T126" s="364"/>
      <c r="U126" s="202">
        <v>3</v>
      </c>
      <c r="V126" s="361">
        <v>2</v>
      </c>
      <c r="W126" s="359"/>
    </row>
    <row r="127" spans="2:23" ht="12.75">
      <c r="B127" s="201" t="s">
        <v>200</v>
      </c>
      <c r="C127" s="360" t="s">
        <v>140</v>
      </c>
      <c r="D127" s="202">
        <v>2</v>
      </c>
      <c r="E127" s="202">
        <v>2</v>
      </c>
      <c r="J127" s="363" t="s">
        <v>286</v>
      </c>
      <c r="K127" s="364"/>
      <c r="L127" s="364"/>
      <c r="M127" s="364"/>
      <c r="N127" s="364" t="s">
        <v>153</v>
      </c>
      <c r="O127" s="364"/>
      <c r="P127" s="364"/>
      <c r="Q127" s="364"/>
      <c r="R127" s="364"/>
      <c r="S127" s="364"/>
      <c r="T127" s="364"/>
      <c r="U127" s="202">
        <v>3</v>
      </c>
      <c r="V127" s="202">
        <v>2</v>
      </c>
      <c r="W127" s="359"/>
    </row>
    <row r="128" spans="2:23" ht="12.75">
      <c r="B128" s="358" t="s">
        <v>276</v>
      </c>
      <c r="C128" s="359" t="s">
        <v>255</v>
      </c>
      <c r="D128" s="202">
        <v>2</v>
      </c>
      <c r="E128" s="202">
        <v>2</v>
      </c>
      <c r="J128" s="366"/>
      <c r="K128" s="367"/>
      <c r="L128" s="367"/>
      <c r="M128" s="367"/>
      <c r="N128" s="368" t="s">
        <v>154</v>
      </c>
      <c r="O128" s="367"/>
      <c r="P128" s="367"/>
      <c r="Q128" s="367"/>
      <c r="R128" s="367"/>
      <c r="S128" s="367"/>
      <c r="T128" s="367"/>
      <c r="U128" s="205"/>
      <c r="V128" s="205"/>
      <c r="W128" s="362"/>
    </row>
    <row r="129" spans="2:23" ht="12.75">
      <c r="B129" s="201" t="s">
        <v>175</v>
      </c>
      <c r="C129" s="360" t="s">
        <v>141</v>
      </c>
      <c r="D129" s="202">
        <v>2</v>
      </c>
      <c r="E129" s="361">
        <v>2</v>
      </c>
      <c r="J129" s="365" t="s">
        <v>189</v>
      </c>
      <c r="K129" s="364"/>
      <c r="L129" s="364"/>
      <c r="M129" s="364"/>
      <c r="N129" s="360" t="s">
        <v>155</v>
      </c>
      <c r="O129" s="364"/>
      <c r="P129" s="364"/>
      <c r="Q129" s="364"/>
      <c r="R129" s="364"/>
      <c r="S129" s="364"/>
      <c r="T129" s="364"/>
      <c r="U129" s="202">
        <v>3</v>
      </c>
      <c r="V129" s="202">
        <v>1</v>
      </c>
      <c r="W129" s="359"/>
    </row>
    <row r="130" spans="2:23" ht="12.75">
      <c r="B130" s="358" t="s">
        <v>277</v>
      </c>
      <c r="C130" s="359" t="s">
        <v>141</v>
      </c>
      <c r="D130" s="202">
        <v>2</v>
      </c>
      <c r="E130" s="202">
        <v>2</v>
      </c>
      <c r="J130" s="363" t="s">
        <v>260</v>
      </c>
      <c r="K130" s="364"/>
      <c r="L130" s="364"/>
      <c r="M130" s="364"/>
      <c r="N130" s="364" t="s">
        <v>155</v>
      </c>
      <c r="O130" s="364"/>
      <c r="P130" s="364"/>
      <c r="Q130" s="364"/>
      <c r="R130" s="364"/>
      <c r="S130" s="364"/>
      <c r="T130" s="364"/>
      <c r="U130" s="202">
        <v>3</v>
      </c>
      <c r="V130" s="202">
        <v>1</v>
      </c>
      <c r="W130" s="359"/>
    </row>
    <row r="131" spans="2:23" ht="12.75">
      <c r="B131" s="201" t="s">
        <v>176</v>
      </c>
      <c r="C131" s="360" t="s">
        <v>142</v>
      </c>
      <c r="D131" s="202">
        <v>2</v>
      </c>
      <c r="E131" s="210">
        <v>1</v>
      </c>
      <c r="J131" s="365" t="s">
        <v>190</v>
      </c>
      <c r="K131" s="364"/>
      <c r="L131" s="364"/>
      <c r="M131" s="364"/>
      <c r="N131" s="360" t="s">
        <v>156</v>
      </c>
      <c r="O131" s="364"/>
      <c r="P131" s="364"/>
      <c r="Q131" s="364"/>
      <c r="R131" s="364"/>
      <c r="S131" s="364"/>
      <c r="T131" s="364"/>
      <c r="U131" s="202">
        <v>6</v>
      </c>
      <c r="V131" s="202">
        <v>1</v>
      </c>
      <c r="W131" s="359"/>
    </row>
    <row r="132" spans="2:23" ht="12.75">
      <c r="B132" s="358" t="s">
        <v>279</v>
      </c>
      <c r="C132" s="359" t="s">
        <v>142</v>
      </c>
      <c r="D132" s="202">
        <v>2</v>
      </c>
      <c r="E132" s="202">
        <v>2</v>
      </c>
      <c r="J132" s="363" t="s">
        <v>265</v>
      </c>
      <c r="K132" s="364"/>
      <c r="L132" s="364"/>
      <c r="M132" s="364"/>
      <c r="N132" s="364" t="s">
        <v>156</v>
      </c>
      <c r="O132" s="364"/>
      <c r="P132" s="364"/>
      <c r="Q132" s="364"/>
      <c r="R132" s="364"/>
      <c r="S132" s="364"/>
      <c r="T132" s="364"/>
      <c r="U132" s="202">
        <v>6</v>
      </c>
      <c r="V132" s="202">
        <v>1</v>
      </c>
      <c r="W132" s="359"/>
    </row>
    <row r="133" spans="2:23" ht="12.75">
      <c r="B133" s="201" t="s">
        <v>177</v>
      </c>
      <c r="C133" s="360" t="s">
        <v>143</v>
      </c>
      <c r="D133" s="202">
        <v>2</v>
      </c>
      <c r="E133" s="202">
        <v>1</v>
      </c>
      <c r="J133" s="365" t="s">
        <v>191</v>
      </c>
      <c r="K133" s="364"/>
      <c r="L133" s="364"/>
      <c r="M133" s="364"/>
      <c r="N133" s="360" t="s">
        <v>157</v>
      </c>
      <c r="O133" s="364"/>
      <c r="P133" s="364"/>
      <c r="Q133" s="364"/>
      <c r="R133" s="364"/>
      <c r="S133" s="364"/>
      <c r="T133" s="364"/>
      <c r="U133" s="202">
        <v>3</v>
      </c>
      <c r="V133" s="202">
        <v>1</v>
      </c>
      <c r="W133" s="359"/>
    </row>
    <row r="134" spans="2:23" ht="12.75">
      <c r="B134" s="358" t="s">
        <v>280</v>
      </c>
      <c r="C134" s="359" t="s">
        <v>143</v>
      </c>
      <c r="D134" s="202">
        <v>2</v>
      </c>
      <c r="E134" s="202">
        <v>1</v>
      </c>
      <c r="J134" s="363" t="s">
        <v>278</v>
      </c>
      <c r="K134" s="364"/>
      <c r="L134" s="364"/>
      <c r="M134" s="364"/>
      <c r="N134" s="364" t="s">
        <v>157</v>
      </c>
      <c r="O134" s="364"/>
      <c r="P134" s="364"/>
      <c r="Q134" s="364"/>
      <c r="R134" s="364"/>
      <c r="S134" s="364"/>
      <c r="T134" s="364"/>
      <c r="U134" s="202">
        <v>3</v>
      </c>
      <c r="V134" s="202">
        <v>1</v>
      </c>
      <c r="W134" s="359"/>
    </row>
    <row r="135" spans="2:23" ht="12.75">
      <c r="B135" s="201" t="s">
        <v>178</v>
      </c>
      <c r="C135" s="360" t="s">
        <v>252</v>
      </c>
      <c r="D135" s="202">
        <v>3</v>
      </c>
      <c r="E135" s="202">
        <v>1</v>
      </c>
      <c r="J135" s="365" t="s">
        <v>192</v>
      </c>
      <c r="K135" s="364"/>
      <c r="L135" s="364"/>
      <c r="M135" s="364"/>
      <c r="N135" s="360" t="s">
        <v>158</v>
      </c>
      <c r="O135" s="364"/>
      <c r="P135" s="364"/>
      <c r="Q135" s="364"/>
      <c r="R135" s="364"/>
      <c r="S135" s="364"/>
      <c r="T135" s="364"/>
      <c r="U135" s="202">
        <v>4</v>
      </c>
      <c r="V135" s="361">
        <v>2</v>
      </c>
      <c r="W135" s="359"/>
    </row>
    <row r="136" spans="2:23" ht="12.75">
      <c r="B136" s="358" t="s">
        <v>274</v>
      </c>
      <c r="C136" s="359" t="s">
        <v>252</v>
      </c>
      <c r="D136" s="202">
        <v>3</v>
      </c>
      <c r="E136" s="202">
        <v>1</v>
      </c>
      <c r="J136" s="363" t="s">
        <v>281</v>
      </c>
      <c r="K136" s="364"/>
      <c r="L136" s="364"/>
      <c r="M136" s="364"/>
      <c r="N136" s="364" t="s">
        <v>291</v>
      </c>
      <c r="O136" s="364"/>
      <c r="P136" s="364"/>
      <c r="Q136" s="364"/>
      <c r="R136" s="364"/>
      <c r="S136" s="364"/>
      <c r="T136" s="364"/>
      <c r="U136" s="202">
        <v>4</v>
      </c>
      <c r="V136" s="361">
        <v>2</v>
      </c>
      <c r="W136" s="359"/>
    </row>
    <row r="137" spans="10:23" ht="12.75">
      <c r="J137" s="365" t="s">
        <v>193</v>
      </c>
      <c r="K137" s="364"/>
      <c r="L137" s="364"/>
      <c r="M137" s="364"/>
      <c r="N137" s="369" t="s">
        <v>159</v>
      </c>
      <c r="O137" s="364"/>
      <c r="P137" s="364"/>
      <c r="Q137" s="364"/>
      <c r="R137" s="364"/>
      <c r="S137" s="364"/>
      <c r="T137" s="364"/>
      <c r="U137" s="202">
        <v>4</v>
      </c>
      <c r="V137" s="361">
        <v>1</v>
      </c>
      <c r="W137" s="359"/>
    </row>
    <row r="138" spans="10:23" ht="12.75">
      <c r="J138" s="363" t="s">
        <v>282</v>
      </c>
      <c r="K138" s="364"/>
      <c r="L138" s="364"/>
      <c r="M138" s="364"/>
      <c r="N138" s="364" t="s">
        <v>293</v>
      </c>
      <c r="O138" s="364"/>
      <c r="P138" s="364"/>
      <c r="Q138" s="364"/>
      <c r="R138" s="364"/>
      <c r="S138" s="364"/>
      <c r="T138" s="364"/>
      <c r="U138" s="202">
        <v>4</v>
      </c>
      <c r="V138" s="361">
        <v>1</v>
      </c>
      <c r="W138" s="359"/>
    </row>
    <row r="139" spans="10:23" ht="12.75">
      <c r="J139" s="365" t="s">
        <v>194</v>
      </c>
      <c r="K139" s="364"/>
      <c r="L139" s="364"/>
      <c r="M139" s="364"/>
      <c r="N139" s="360" t="s">
        <v>160</v>
      </c>
      <c r="O139" s="364"/>
      <c r="P139" s="364"/>
      <c r="Q139" s="364"/>
      <c r="R139" s="364"/>
      <c r="S139" s="364"/>
      <c r="T139" s="364"/>
      <c r="U139" s="202">
        <v>5</v>
      </c>
      <c r="V139" s="361">
        <v>2</v>
      </c>
      <c r="W139" s="359"/>
    </row>
    <row r="140" spans="4:23" ht="12.75">
      <c r="D140" s="370"/>
      <c r="J140" s="363" t="s">
        <v>283</v>
      </c>
      <c r="K140" s="364"/>
      <c r="L140" s="364"/>
      <c r="M140" s="364"/>
      <c r="N140" s="364" t="s">
        <v>292</v>
      </c>
      <c r="O140" s="364"/>
      <c r="P140" s="364"/>
      <c r="Q140" s="364"/>
      <c r="R140" s="364"/>
      <c r="S140" s="364"/>
      <c r="T140" s="364"/>
      <c r="U140" s="202">
        <v>5</v>
      </c>
      <c r="V140" s="361">
        <v>2</v>
      </c>
      <c r="W140" s="359"/>
    </row>
    <row r="141" spans="10:23" ht="12.75">
      <c r="J141" s="365" t="s">
        <v>195</v>
      </c>
      <c r="K141" s="364"/>
      <c r="L141" s="364"/>
      <c r="M141" s="364"/>
      <c r="N141" s="360" t="s">
        <v>161</v>
      </c>
      <c r="O141" s="364"/>
      <c r="P141" s="364"/>
      <c r="Q141" s="364"/>
      <c r="R141" s="364"/>
      <c r="S141" s="364"/>
      <c r="T141" s="364"/>
      <c r="U141" s="202">
        <v>4</v>
      </c>
      <c r="V141" s="361">
        <v>1</v>
      </c>
      <c r="W141" s="359"/>
    </row>
    <row r="142" spans="10:23" ht="12.75">
      <c r="J142" s="363" t="s">
        <v>269</v>
      </c>
      <c r="K142" s="364"/>
      <c r="L142" s="364"/>
      <c r="M142" s="364"/>
      <c r="N142" s="364" t="s">
        <v>289</v>
      </c>
      <c r="O142" s="364"/>
      <c r="P142" s="364"/>
      <c r="Q142" s="364"/>
      <c r="R142" s="364"/>
      <c r="S142" s="364"/>
      <c r="T142" s="364"/>
      <c r="U142" s="202">
        <v>4</v>
      </c>
      <c r="V142" s="361">
        <v>1</v>
      </c>
      <c r="W142" s="359"/>
    </row>
    <row r="143" spans="10:23" ht="12.75">
      <c r="J143" s="365" t="s">
        <v>196</v>
      </c>
      <c r="K143" s="364"/>
      <c r="L143" s="364"/>
      <c r="M143" s="364"/>
      <c r="N143" s="360" t="s">
        <v>162</v>
      </c>
      <c r="O143" s="364"/>
      <c r="P143" s="364"/>
      <c r="Q143" s="364"/>
      <c r="R143" s="364"/>
      <c r="S143" s="364"/>
      <c r="T143" s="364"/>
      <c r="U143" s="202">
        <v>4</v>
      </c>
      <c r="V143" s="361">
        <v>2</v>
      </c>
      <c r="W143" s="359"/>
    </row>
    <row r="144" spans="10:23" ht="12.75">
      <c r="J144" s="363" t="s">
        <v>270</v>
      </c>
      <c r="K144" s="364"/>
      <c r="L144" s="364"/>
      <c r="M144" s="364"/>
      <c r="N144" s="364" t="s">
        <v>162</v>
      </c>
      <c r="O144" s="364"/>
      <c r="P144" s="364"/>
      <c r="Q144" s="364"/>
      <c r="R144" s="364"/>
      <c r="S144" s="364"/>
      <c r="T144" s="364"/>
      <c r="U144" s="202">
        <v>4</v>
      </c>
      <c r="V144" s="361">
        <v>2</v>
      </c>
      <c r="W144" s="359"/>
    </row>
    <row r="145" spans="10:23" ht="12.75">
      <c r="J145" s="365" t="s">
        <v>197</v>
      </c>
      <c r="K145" s="364"/>
      <c r="L145" s="364"/>
      <c r="M145" s="364"/>
      <c r="N145" s="360" t="s">
        <v>163</v>
      </c>
      <c r="O145" s="364"/>
      <c r="P145" s="364"/>
      <c r="Q145" s="364"/>
      <c r="R145" s="364"/>
      <c r="S145" s="364"/>
      <c r="T145" s="364"/>
      <c r="U145" s="202">
        <v>3</v>
      </c>
      <c r="V145" s="361">
        <v>1</v>
      </c>
      <c r="W145" s="359"/>
    </row>
    <row r="146" spans="10:23" ht="12.75">
      <c r="J146" s="363" t="s">
        <v>271</v>
      </c>
      <c r="K146" s="364"/>
      <c r="L146" s="364"/>
      <c r="M146" s="364"/>
      <c r="N146" s="364" t="s">
        <v>163</v>
      </c>
      <c r="O146" s="364"/>
      <c r="P146" s="364"/>
      <c r="Q146" s="364"/>
      <c r="R146" s="364"/>
      <c r="S146" s="364"/>
      <c r="T146" s="364"/>
      <c r="U146" s="202">
        <v>3</v>
      </c>
      <c r="V146" s="361">
        <v>1</v>
      </c>
      <c r="W146" s="359"/>
    </row>
    <row r="147" spans="10:23" ht="12.75">
      <c r="J147" s="365" t="s">
        <v>207</v>
      </c>
      <c r="K147" s="364"/>
      <c r="L147" s="364"/>
      <c r="M147" s="364"/>
      <c r="N147" s="360" t="s">
        <v>164</v>
      </c>
      <c r="O147" s="364"/>
      <c r="P147" s="364"/>
      <c r="Q147" s="364"/>
      <c r="R147" s="364"/>
      <c r="S147" s="364"/>
      <c r="T147" s="364"/>
      <c r="U147" s="202">
        <v>3</v>
      </c>
      <c r="V147" s="361">
        <v>2</v>
      </c>
      <c r="W147" s="359"/>
    </row>
    <row r="148" spans="10:23" ht="12.75">
      <c r="J148" s="363" t="s">
        <v>287</v>
      </c>
      <c r="K148" s="364"/>
      <c r="L148" s="364"/>
      <c r="M148" s="364"/>
      <c r="N148" s="364" t="s">
        <v>249</v>
      </c>
      <c r="O148" s="364"/>
      <c r="P148" s="364"/>
      <c r="Q148" s="364"/>
      <c r="R148" s="364"/>
      <c r="S148" s="364"/>
      <c r="T148" s="364"/>
      <c r="U148" s="202">
        <v>3</v>
      </c>
      <c r="V148" s="361">
        <v>2</v>
      </c>
      <c r="W148" s="359"/>
    </row>
    <row r="149" spans="10:23" ht="12.75">
      <c r="J149" s="365" t="s">
        <v>198</v>
      </c>
      <c r="K149" s="364"/>
      <c r="L149" s="364"/>
      <c r="M149" s="364"/>
      <c r="N149" s="360" t="s">
        <v>165</v>
      </c>
      <c r="O149" s="364"/>
      <c r="P149" s="364"/>
      <c r="Q149" s="364"/>
      <c r="R149" s="364"/>
      <c r="S149" s="364"/>
      <c r="T149" s="364"/>
      <c r="U149" s="371">
        <v>5</v>
      </c>
      <c r="V149" s="361">
        <v>1</v>
      </c>
      <c r="W149" s="359"/>
    </row>
    <row r="150" spans="10:23" ht="12.75">
      <c r="J150" s="363" t="s">
        <v>273</v>
      </c>
      <c r="K150" s="364"/>
      <c r="L150" s="364"/>
      <c r="M150" s="364"/>
      <c r="N150" s="364" t="s">
        <v>248</v>
      </c>
      <c r="O150" s="364"/>
      <c r="P150" s="364"/>
      <c r="Q150" s="364"/>
      <c r="R150" s="364"/>
      <c r="S150" s="364"/>
      <c r="T150" s="364"/>
      <c r="U150" s="371">
        <v>4</v>
      </c>
      <c r="V150" s="202">
        <v>1</v>
      </c>
      <c r="W150" s="359"/>
    </row>
    <row r="151" spans="10:23" ht="12.75">
      <c r="J151" s="365" t="s">
        <v>302</v>
      </c>
      <c r="K151" s="364"/>
      <c r="L151" s="364"/>
      <c r="M151" s="364"/>
      <c r="N151" s="360" t="s">
        <v>50</v>
      </c>
      <c r="O151" s="364"/>
      <c r="P151" s="364"/>
      <c r="Q151" s="364"/>
      <c r="R151" s="364"/>
      <c r="S151" s="364"/>
      <c r="T151" s="364"/>
      <c r="U151" s="202">
        <v>3</v>
      </c>
      <c r="V151" s="202">
        <v>1</v>
      </c>
      <c r="W151" s="359"/>
    </row>
    <row r="152" spans="10:23" ht="12.75">
      <c r="J152" s="363" t="s">
        <v>301</v>
      </c>
      <c r="K152" s="364"/>
      <c r="L152" s="364"/>
      <c r="M152" s="364"/>
      <c r="N152" s="364" t="s">
        <v>50</v>
      </c>
      <c r="O152" s="364"/>
      <c r="P152" s="364"/>
      <c r="Q152" s="364"/>
      <c r="R152" s="364"/>
      <c r="S152" s="364"/>
      <c r="T152" s="364"/>
      <c r="U152" s="202">
        <v>3</v>
      </c>
      <c r="V152" s="202">
        <v>1</v>
      </c>
      <c r="W152" s="359"/>
    </row>
  </sheetData>
  <sheetProtection/>
  <mergeCells count="13">
    <mergeCell ref="I8:M8"/>
    <mergeCell ref="N8:R8"/>
    <mergeCell ref="S8:W8"/>
    <mergeCell ref="D90:E90"/>
    <mergeCell ref="D91:E91"/>
    <mergeCell ref="D92:E92"/>
    <mergeCell ref="A6:X6"/>
    <mergeCell ref="A7:C7"/>
    <mergeCell ref="D7:W7"/>
    <mergeCell ref="A8:A9"/>
    <mergeCell ref="B8:B9"/>
    <mergeCell ref="C8:C9"/>
    <mergeCell ref="D8:H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2018-01-23T00:09:41Z</cp:lastPrinted>
  <dcterms:created xsi:type="dcterms:W3CDTF">2007-10-29T15:12:22Z</dcterms:created>
  <dcterms:modified xsi:type="dcterms:W3CDTF">2021-07-13T00:26:28Z</dcterms:modified>
  <cp:category/>
  <cp:version/>
  <cp:contentType/>
  <cp:contentStatus/>
</cp:coreProperties>
</file>