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<sst xmlns="http://schemas.openxmlformats.org/spreadsheetml/2006/main" count="160" uniqueCount="116">
  <si>
    <t>Tantárgy neve</t>
  </si>
  <si>
    <t>1.</t>
  </si>
  <si>
    <t>2.</t>
  </si>
  <si>
    <t>3.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</si>
  <si>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</si>
  <si>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</si>
  <si>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</si>
  <si>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</si>
  <si>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</si>
  <si>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</si>
  <si>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</si>
  <si>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>Tanterv</t>
  </si>
  <si>
    <t xml:space="preserve">Előtan. </t>
  </si>
  <si>
    <t>Kód</t>
  </si>
  <si>
    <t>Ssz.</t>
  </si>
  <si>
    <t>zárójeles tárgykódok kizárólag kreditátviteli kérelemhez !!!</t>
  </si>
  <si>
    <t>mintatanterv</t>
  </si>
  <si>
    <t>levelező munkarend</t>
  </si>
  <si>
    <t>Össz-
óra</t>
  </si>
  <si>
    <t>Kredit</t>
  </si>
  <si>
    <t>Elektronikus tanulás</t>
  </si>
  <si>
    <t>Szakmódszertan I.</t>
  </si>
  <si>
    <t>Szakmódszertan II.</t>
  </si>
  <si>
    <t>Szakmódszertan III.</t>
  </si>
  <si>
    <t>Szakmódszertani iskolai gyakorlat</t>
  </si>
  <si>
    <t>Szakmódszertani-szaktárgyi zárószig.</t>
  </si>
  <si>
    <t>s</t>
  </si>
  <si>
    <t>Szabadon választható ismeretek I.</t>
  </si>
  <si>
    <t>Szabadon választható ismeretek II.</t>
  </si>
  <si>
    <t>Összefüggő nev.-okt. gyakorlat</t>
  </si>
  <si>
    <t>Összes tantervi óra:</t>
  </si>
  <si>
    <t>Félévenkénti óraszám - összesen:</t>
  </si>
  <si>
    <t>Összes kreditpont:</t>
  </si>
  <si>
    <t>Vizsga - összesen:</t>
  </si>
  <si>
    <t>Szigorlat - összesen:</t>
  </si>
  <si>
    <t>Pedagógiai-pszichológiai ismeretek</t>
  </si>
  <si>
    <t>Szakterületi ismeretek</t>
  </si>
  <si>
    <t>A felzárkóztatás pedagógiája</t>
  </si>
  <si>
    <t>Tanulásmódszertan</t>
  </si>
  <si>
    <t>Technikatörténet</t>
  </si>
  <si>
    <t>Kötelezően választható I. (pedagógiai)</t>
  </si>
  <si>
    <t>Kötelezően választható II. (pedagógiai)</t>
  </si>
  <si>
    <t>Oktatástechnológia és multimédia</t>
  </si>
  <si>
    <t>Mérés és minőség</t>
  </si>
  <si>
    <t>Felnőttek szakképzése</t>
  </si>
  <si>
    <t>Szakképzés ped. kut. módszertan</t>
  </si>
  <si>
    <t>Óbudai Egyetem</t>
  </si>
  <si>
    <t>tanár - mérnöktanár</t>
  </si>
  <si>
    <t>(had- és biztonságtechnika) kiegészítő mesterképzési szak (MA)</t>
  </si>
  <si>
    <t>é</t>
  </si>
  <si>
    <t>Évközi jegy - összesen:</t>
  </si>
  <si>
    <t>„pedagógiai kötelezően választható”</t>
  </si>
  <si>
    <t>„szabadon választható”</t>
  </si>
  <si>
    <t>képzéskód, szakkód: BMLCTB, BMLCTB</t>
  </si>
  <si>
    <t>TMPET12DLM</t>
  </si>
  <si>
    <t>TMPNP12DLM</t>
  </si>
  <si>
    <t>Nemzetiségi pedagógia</t>
  </si>
  <si>
    <t>TMPOTK1DLM</t>
  </si>
  <si>
    <t>TMPMIK1DLM</t>
  </si>
  <si>
    <t>TMPFSK2DLM</t>
  </si>
  <si>
    <t>TMPKUK2DLM</t>
  </si>
  <si>
    <t>TMPMA11DLM</t>
  </si>
  <si>
    <t>Matematika III.</t>
  </si>
  <si>
    <t>TMPMA21DLM</t>
  </si>
  <si>
    <t>Matematika IV.</t>
  </si>
  <si>
    <t>BGBAF11NLM</t>
  </si>
  <si>
    <t>Alkalmazott fizika</t>
  </si>
  <si>
    <t>BGBAK11NLM</t>
  </si>
  <si>
    <t>Alkalmazott kémia</t>
  </si>
  <si>
    <t>BGBSV12NLM</t>
  </si>
  <si>
    <t>Informatika rendszerek</t>
  </si>
  <si>
    <t>Személy- és vagyonvédelem alapjai</t>
  </si>
  <si>
    <t>BGBFF12NLM</t>
  </si>
  <si>
    <t xml:space="preserve">Fegyver és fegyverzeti ismeretek I. </t>
  </si>
  <si>
    <t>BGBTS12NLM</t>
  </si>
  <si>
    <t>Tervezési és szervezési ismeretek</t>
  </si>
  <si>
    <t>GSVVB13NLM</t>
  </si>
  <si>
    <t>Vállalkozásvezetői ismeretek, vállalkozásbiztonság</t>
  </si>
  <si>
    <t>BGBME12NLM</t>
  </si>
  <si>
    <t>Munkavédelem, ergonómia</t>
  </si>
  <si>
    <t>Elektronika</t>
  </si>
  <si>
    <t>TMPSMH1DLM</t>
  </si>
  <si>
    <t>TMPSMH2DLM</t>
  </si>
  <si>
    <t>TMPSMH3DLM</t>
  </si>
  <si>
    <t>TMPSGH1DLM</t>
  </si>
  <si>
    <t>TMPSM42DLM</t>
  </si>
  <si>
    <t>5.</t>
  </si>
  <si>
    <t>TMPFPS1DLM</t>
  </si>
  <si>
    <t>TMPTMS1DLM</t>
  </si>
  <si>
    <t>TMPTTS1DLM</t>
  </si>
  <si>
    <t>TMPSTS1DLM</t>
  </si>
  <si>
    <t>TMPNT22DLM</t>
  </si>
  <si>
    <t>Szakképzéstörténet</t>
  </si>
  <si>
    <t>Neveléstan II.</t>
  </si>
  <si>
    <t>TMPNOG1DLM</t>
  </si>
  <si>
    <t>20.</t>
  </si>
  <si>
    <t>* Szakterületi tárgy is felvehető szabadon választható tárgyként.</t>
  </si>
  <si>
    <t>mintatanterv-kód: BMLCTBXXM0S14 (Σ90 krd)</t>
  </si>
  <si>
    <t xml:space="preserve"> tárgycsoportkód: BMLCTBXXM0S14KP</t>
  </si>
  <si>
    <t>*  tárgycsoportkód: BMLCTBXXM0S14SV</t>
  </si>
  <si>
    <t>(BTOPKH1DLM)</t>
  </si>
  <si>
    <t>(BTOPKH2DLM)</t>
  </si>
  <si>
    <t>(BTOSKH1DLM)</t>
  </si>
  <si>
    <t>(BTOSKH2DLM)</t>
  </si>
  <si>
    <t>teljesítendő: 2 tárgy, 5 kredit</t>
  </si>
  <si>
    <t>teljesítendő: 4 kredit</t>
  </si>
  <si>
    <t>0</t>
  </si>
  <si>
    <t>6</t>
  </si>
  <si>
    <t>8</t>
  </si>
  <si>
    <t>"</t>
  </si>
  <si>
    <t>3</t>
  </si>
  <si>
    <t>4</t>
  </si>
  <si>
    <t>2</t>
  </si>
  <si>
    <r>
      <t>KM</t>
    </r>
    <r>
      <rPr>
        <b/>
        <sz val="10"/>
        <color indexed="10"/>
        <rFont val="Arial"/>
        <family val="2"/>
      </rPr>
      <t>E</t>
    </r>
    <r>
      <rPr>
        <sz val="10"/>
        <rFont val="Arial"/>
        <family val="0"/>
      </rPr>
      <t>EL12JLM</t>
    </r>
  </si>
  <si>
    <t>16., 17, 18p</t>
  </si>
  <si>
    <t>KMAIR12JLM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</si>
</sst>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3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sz val="9"/>
      <color indexed="12"/>
      <name val="Arial"/>
      <family val="0"/>
    </font>
    <font>
      <sz val="9"/>
      <color indexed="23"/>
      <name val="Arial"/>
      <family val="0"/>
    </font>
    <font>
      <sz val="10"/>
      <color indexed="23"/>
      <name val="Arial"/>
      <family val="0"/>
    </font>
    <font>
      <sz val="10"/>
      <color indexed="2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ck">
        <color indexed="10"/>
      </left>
      <right style="thin"/>
      <top style="thick">
        <color indexed="10"/>
      </top>
      <bottom style="thin"/>
    </border>
    <border>
      <left style="medium"/>
      <right style="thin"/>
      <top style="thick">
        <color indexed="10"/>
      </top>
      <bottom style="thin"/>
    </border>
    <border>
      <left style="thick">
        <color indexed="10"/>
      </left>
      <right style="thin"/>
      <top style="thin"/>
      <bottom>
        <color indexed="63"/>
      </bottom>
    </border>
    <border>
      <left style="thick">
        <color indexed="10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0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10"/>
      </right>
      <top style="thin"/>
      <bottom style="thin"/>
    </border>
    <border>
      <left style="medium"/>
      <right style="thick">
        <color indexed="10"/>
      </right>
      <top style="medium"/>
      <bottom style="thin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/>
      <top style="thin"/>
      <bottom>
        <color indexed="63"/>
      </bottom>
    </border>
    <border>
      <left style="thick">
        <color indexed="10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5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2" fillId="4" borderId="0" applyNumberFormat="0" applyBorder="0" applyAlignment="0" applyProtection="0"/>
    <xf numFmtId="0" fontId="26" fillId="22" borderId="8" applyNumberFormat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22" borderId="12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22" borderId="19" xfId="0" applyFont="1" applyFill="1" applyBorder="1" applyAlignment="1">
      <alignment horizontal="center" vertical="center"/>
    </xf>
    <xf numFmtId="0" fontId="1" fillId="22" borderId="20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22" borderId="26" xfId="0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left" shrinkToFit="1"/>
    </xf>
    <xf numFmtId="0" fontId="0" fillId="0" borderId="17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1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4" borderId="28" xfId="0" applyFont="1" applyFill="1" applyBorder="1" applyAlignment="1">
      <alignment vertical="center"/>
    </xf>
    <xf numFmtId="0" fontId="11" fillId="4" borderId="29" xfId="0" applyFont="1" applyFill="1" applyBorder="1" applyAlignment="1">
      <alignment horizontal="right" vertical="top"/>
    </xf>
    <xf numFmtId="0" fontId="11" fillId="4" borderId="3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6" fillId="22" borderId="31" xfId="0" applyFont="1" applyFill="1" applyBorder="1" applyAlignment="1">
      <alignment vertical="center"/>
    </xf>
    <xf numFmtId="0" fontId="0" fillId="22" borderId="32" xfId="0" applyFill="1" applyBorder="1" applyAlignment="1">
      <alignment/>
    </xf>
    <xf numFmtId="0" fontId="1" fillId="22" borderId="32" xfId="0" applyFont="1" applyFill="1" applyBorder="1" applyAlignment="1">
      <alignment/>
    </xf>
    <xf numFmtId="0" fontId="7" fillId="0" borderId="15" xfId="0" applyNumberFormat="1" applyFont="1" applyBorder="1" applyAlignment="1">
      <alignment/>
    </xf>
    <xf numFmtId="0" fontId="6" fillId="22" borderId="26" xfId="0" applyNumberFormat="1" applyFont="1" applyFill="1" applyBorder="1" applyAlignment="1">
      <alignment horizontal="left" vertical="center"/>
    </xf>
    <xf numFmtId="0" fontId="11" fillId="4" borderId="29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11" fillId="4" borderId="10" xfId="0" applyFont="1" applyFill="1" applyBorder="1" applyAlignment="1">
      <alignment horizontal="right" vertical="top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4" borderId="40" xfId="0" applyFont="1" applyFill="1" applyBorder="1" applyAlignment="1">
      <alignment/>
    </xf>
    <xf numFmtId="0" fontId="0" fillId="4" borderId="41" xfId="0" applyFont="1" applyFill="1" applyBorder="1" applyAlignment="1">
      <alignment horizontal="left" shrinkToFit="1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left" shrinkToFit="1"/>
    </xf>
    <xf numFmtId="0" fontId="0" fillId="0" borderId="12" xfId="0" applyFont="1" applyFill="1" applyBorder="1" applyAlignment="1">
      <alignment horizontal="left" shrinkToFit="1"/>
    </xf>
    <xf numFmtId="0" fontId="7" fillId="0" borderId="35" xfId="0" applyFont="1" applyBorder="1" applyAlignment="1">
      <alignment/>
    </xf>
    <xf numFmtId="0" fontId="7" fillId="0" borderId="35" xfId="0" applyNumberFormat="1" applyFont="1" applyBorder="1" applyAlignment="1">
      <alignment/>
    </xf>
    <xf numFmtId="0" fontId="0" fillId="0" borderId="3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22" borderId="17" xfId="0" applyFont="1" applyFill="1" applyBorder="1" applyAlignment="1">
      <alignment/>
    </xf>
    <xf numFmtId="0" fontId="0" fillId="22" borderId="27" xfId="0" applyFont="1" applyFill="1" applyBorder="1" applyAlignment="1">
      <alignment horizontal="left" shrinkToFit="1"/>
    </xf>
    <xf numFmtId="0" fontId="7" fillId="22" borderId="15" xfId="0" applyFont="1" applyFill="1" applyBorder="1" applyAlignment="1">
      <alignment/>
    </xf>
    <xf numFmtId="0" fontId="7" fillId="22" borderId="15" xfId="0" applyNumberFormat="1" applyFont="1" applyFill="1" applyBorder="1" applyAlignment="1">
      <alignment/>
    </xf>
    <xf numFmtId="0" fontId="0" fillId="22" borderId="22" xfId="0" applyFont="1" applyFill="1" applyBorder="1" applyAlignment="1">
      <alignment horizontal="center" vertical="center"/>
    </xf>
    <xf numFmtId="0" fontId="0" fillId="22" borderId="23" xfId="0" applyFont="1" applyFill="1" applyBorder="1" applyAlignment="1">
      <alignment horizontal="center" vertical="center"/>
    </xf>
    <xf numFmtId="0" fontId="0" fillId="22" borderId="24" xfId="0" applyFont="1" applyFill="1" applyBorder="1" applyAlignment="1">
      <alignment horizontal="center" vertical="center"/>
    </xf>
    <xf numFmtId="0" fontId="0" fillId="22" borderId="22" xfId="0" applyFont="1" applyFill="1" applyBorder="1" applyAlignment="1">
      <alignment horizontal="center" vertical="center" wrapText="1"/>
    </xf>
    <xf numFmtId="0" fontId="0" fillId="22" borderId="23" xfId="0" applyFont="1" applyFill="1" applyBorder="1" applyAlignment="1">
      <alignment horizontal="center" vertical="center" wrapText="1"/>
    </xf>
    <xf numFmtId="0" fontId="0" fillId="22" borderId="15" xfId="0" applyFont="1" applyFill="1" applyBorder="1" applyAlignment="1">
      <alignment horizontal="centerContinuous" vertical="center"/>
    </xf>
    <xf numFmtId="0" fontId="0" fillId="22" borderId="23" xfId="0" applyFont="1" applyFill="1" applyBorder="1" applyAlignment="1">
      <alignment horizontal="centerContinuous" vertical="center"/>
    </xf>
    <xf numFmtId="0" fontId="0" fillId="22" borderId="24" xfId="0" applyFont="1" applyFill="1" applyBorder="1" applyAlignment="1">
      <alignment horizontal="centerContinuous" vertical="center"/>
    </xf>
    <xf numFmtId="0" fontId="0" fillId="22" borderId="23" xfId="0" applyFont="1" applyFill="1" applyBorder="1" applyAlignment="1">
      <alignment horizontal="centerContinuous" vertical="center" wrapText="1"/>
    </xf>
    <xf numFmtId="0" fontId="0" fillId="22" borderId="24" xfId="0" applyFont="1" applyFill="1" applyBorder="1" applyAlignment="1">
      <alignment horizontal="centerContinuous" vertical="center" wrapText="1"/>
    </xf>
    <xf numFmtId="0" fontId="0" fillId="0" borderId="44" xfId="0" applyFont="1" applyBorder="1" applyAlignment="1">
      <alignment horizontal="right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shrinkToFi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23" borderId="41" xfId="0" applyFont="1" applyFill="1" applyBorder="1" applyAlignment="1">
      <alignment horizontal="left" shrinkToFit="1"/>
    </xf>
    <xf numFmtId="0" fontId="7" fillId="23" borderId="40" xfId="0" applyFont="1" applyFill="1" applyBorder="1" applyAlignment="1">
      <alignment/>
    </xf>
    <xf numFmtId="0" fontId="0" fillId="23" borderId="50" xfId="0" applyFont="1" applyFill="1" applyBorder="1" applyAlignment="1">
      <alignment horizontal="left" shrinkToFit="1"/>
    </xf>
    <xf numFmtId="0" fontId="7" fillId="23" borderId="51" xfId="0" applyFont="1" applyFill="1" applyBorder="1" applyAlignment="1">
      <alignment/>
    </xf>
    <xf numFmtId="0" fontId="10" fillId="24" borderId="28" xfId="0" applyFont="1" applyFill="1" applyBorder="1" applyAlignment="1">
      <alignment vertical="center"/>
    </xf>
    <xf numFmtId="0" fontId="11" fillId="24" borderId="29" xfId="0" applyFont="1" applyFill="1" applyBorder="1" applyAlignment="1">
      <alignment horizontal="right" vertical="top"/>
    </xf>
    <xf numFmtId="0" fontId="11" fillId="24" borderId="30" xfId="0" applyFont="1" applyFill="1" applyBorder="1" applyAlignment="1">
      <alignment vertical="center"/>
    </xf>
    <xf numFmtId="0" fontId="11" fillId="24" borderId="10" xfId="0" applyFont="1" applyFill="1" applyBorder="1" applyAlignment="1">
      <alignment horizontal="right" vertical="top"/>
    </xf>
    <xf numFmtId="0" fontId="8" fillId="24" borderId="41" xfId="0" applyFont="1" applyFill="1" applyBorder="1" applyAlignment="1">
      <alignment horizontal="left" shrinkToFit="1"/>
    </xf>
    <xf numFmtId="0" fontId="7" fillId="24" borderId="52" xfId="0" applyFont="1" applyFill="1" applyBorder="1" applyAlignment="1">
      <alignment/>
    </xf>
    <xf numFmtId="0" fontId="7" fillId="24" borderId="40" xfId="0" applyFont="1" applyFill="1" applyBorder="1" applyAlignment="1">
      <alignment/>
    </xf>
    <xf numFmtId="0" fontId="0" fillId="24" borderId="41" xfId="0" applyFont="1" applyFill="1" applyBorder="1" applyAlignment="1">
      <alignment horizontal="left" shrinkToFit="1"/>
    </xf>
    <xf numFmtId="0" fontId="0" fillId="24" borderId="50" xfId="0" applyFont="1" applyFill="1" applyBorder="1" applyAlignment="1">
      <alignment horizontal="left" shrinkToFit="1"/>
    </xf>
    <xf numFmtId="0" fontId="7" fillId="24" borderId="51" xfId="0" applyFont="1" applyFill="1" applyBorder="1" applyAlignment="1">
      <alignment/>
    </xf>
    <xf numFmtId="0" fontId="11" fillId="24" borderId="29" xfId="0" applyNumberFormat="1" applyFont="1" applyFill="1" applyBorder="1" applyAlignment="1">
      <alignment horizontal="right" vertical="top"/>
    </xf>
    <xf numFmtId="0" fontId="12" fillId="24" borderId="53" xfId="0" applyFont="1" applyFill="1" applyBorder="1" applyAlignment="1">
      <alignment horizontal="center"/>
    </xf>
    <xf numFmtId="0" fontId="12" fillId="24" borderId="54" xfId="0" applyFont="1" applyFill="1" applyBorder="1" applyAlignment="1">
      <alignment horizontal="center"/>
    </xf>
    <xf numFmtId="0" fontId="11" fillId="24" borderId="5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3" borderId="0" xfId="0" applyFont="1" applyFill="1" applyAlignment="1">
      <alignment/>
    </xf>
    <xf numFmtId="0" fontId="0" fillId="4" borderId="56" xfId="0" applyFont="1" applyFill="1" applyBorder="1" applyAlignment="1">
      <alignment horizontal="left" shrinkToFit="1"/>
    </xf>
    <xf numFmtId="0" fontId="9" fillId="4" borderId="41" xfId="0" applyFont="1" applyFill="1" applyBorder="1" applyAlignment="1">
      <alignment horizontal="left" shrinkToFi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23" borderId="41" xfId="0" applyFont="1" applyFill="1" applyBorder="1" applyAlignment="1">
      <alignment horizontal="left" shrinkToFit="1"/>
    </xf>
    <xf numFmtId="0" fontId="14" fillId="23" borderId="57" xfId="0" applyFont="1" applyFill="1" applyBorder="1" applyAlignment="1">
      <alignment/>
    </xf>
    <xf numFmtId="0" fontId="14" fillId="0" borderId="48" xfId="0" applyNumberFormat="1" applyFont="1" applyBorder="1" applyAlignment="1">
      <alignment/>
    </xf>
    <xf numFmtId="0" fontId="15" fillId="0" borderId="15" xfId="0" applyFont="1" applyFill="1" applyBorder="1" applyAlignment="1" quotePrefix="1">
      <alignment horizontal="right"/>
    </xf>
    <xf numFmtId="0" fontId="15" fillId="0" borderId="25" xfId="0" applyFont="1" applyFill="1" applyBorder="1" applyAlignment="1" quotePrefix="1">
      <alignment horizontal="right"/>
    </xf>
    <xf numFmtId="0" fontId="14" fillId="4" borderId="58" xfId="0" applyFont="1" applyFill="1" applyBorder="1" applyAlignment="1">
      <alignment/>
    </xf>
    <xf numFmtId="0" fontId="12" fillId="4" borderId="59" xfId="0" applyFont="1" applyFill="1" applyBorder="1" applyAlignment="1">
      <alignment horizontal="center"/>
    </xf>
    <xf numFmtId="0" fontId="11" fillId="4" borderId="60" xfId="0" applyFont="1" applyFill="1" applyBorder="1" applyAlignment="1">
      <alignment horizontal="right"/>
    </xf>
    <xf numFmtId="0" fontId="7" fillId="4" borderId="57" xfId="0" applyFont="1" applyFill="1" applyBorder="1" applyAlignment="1">
      <alignment/>
    </xf>
    <xf numFmtId="0" fontId="16" fillId="0" borderId="49" xfId="0" applyFont="1" applyFill="1" applyBorder="1" applyAlignment="1" quotePrefix="1">
      <alignment horizontal="center" vertical="center"/>
    </xf>
    <xf numFmtId="0" fontId="16" fillId="0" borderId="33" xfId="0" applyFont="1" applyFill="1" applyBorder="1" applyAlignment="1" quotePrefix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>
      <alignment/>
    </xf>
    <xf numFmtId="0" fontId="14" fillId="4" borderId="15" xfId="0" applyNumberFormat="1" applyFont="1" applyFill="1" applyBorder="1" applyAlignment="1">
      <alignment/>
    </xf>
    <xf numFmtId="0" fontId="14" fillId="23" borderId="15" xfId="0" applyNumberFormat="1" applyFont="1" applyFill="1" applyBorder="1" applyAlignment="1">
      <alignment/>
    </xf>
    <xf numFmtId="0" fontId="7" fillId="0" borderId="61" xfId="0" applyNumberFormat="1" applyFont="1" applyBorder="1" applyAlignment="1">
      <alignment/>
    </xf>
    <xf numFmtId="0" fontId="7" fillId="0" borderId="62" xfId="0" applyNumberFormat="1" applyFont="1" applyBorder="1" applyAlignment="1">
      <alignment/>
    </xf>
    <xf numFmtId="0" fontId="7" fillId="22" borderId="63" xfId="0" applyNumberFormat="1" applyFont="1" applyFill="1" applyBorder="1" applyAlignment="1">
      <alignment/>
    </xf>
    <xf numFmtId="0" fontId="7" fillId="22" borderId="23" xfId="0" applyNumberFormat="1" applyFont="1" applyFill="1" applyBorder="1" applyAlignment="1">
      <alignment/>
    </xf>
    <xf numFmtId="0" fontId="7" fillId="22" borderId="24" xfId="0" applyNumberFormat="1" applyFont="1" applyFill="1" applyBorder="1" applyAlignment="1">
      <alignment/>
    </xf>
    <xf numFmtId="0" fontId="7" fillId="22" borderId="22" xfId="0" applyNumberFormat="1" applyFont="1" applyFill="1" applyBorder="1" applyAlignment="1">
      <alignment/>
    </xf>
    <xf numFmtId="0" fontId="0" fillId="0" borderId="64" xfId="0" applyFont="1" applyBorder="1" applyAlignment="1">
      <alignment horizontal="right"/>
    </xf>
    <xf numFmtId="0" fontId="7" fillId="0" borderId="13" xfId="0" applyNumberFormat="1" applyFont="1" applyBorder="1" applyAlignment="1">
      <alignment/>
    </xf>
    <xf numFmtId="0" fontId="17" fillId="0" borderId="15" xfId="0" applyFont="1" applyFill="1" applyBorder="1" applyAlignment="1" quotePrefix="1">
      <alignment horizontal="center" vertical="center"/>
    </xf>
    <xf numFmtId="0" fontId="17" fillId="0" borderId="16" xfId="0" applyFont="1" applyFill="1" applyBorder="1" applyAlignment="1" quotePrefix="1">
      <alignment horizontal="center" vertical="center"/>
    </xf>
    <xf numFmtId="0" fontId="17" fillId="0" borderId="17" xfId="0" applyFont="1" applyFill="1" applyBorder="1" applyAlignment="1" quotePrefix="1">
      <alignment horizontal="center" vertical="center"/>
    </xf>
    <xf numFmtId="0" fontId="17" fillId="0" borderId="22" xfId="0" applyFont="1" applyBorder="1" applyAlignment="1" quotePrefix="1">
      <alignment horizontal="center" vertical="center" wrapText="1"/>
    </xf>
    <xf numFmtId="0" fontId="17" fillId="0" borderId="23" xfId="0" applyFont="1" applyBorder="1" applyAlignment="1" quotePrefix="1">
      <alignment horizontal="center" vertical="center" wrapText="1"/>
    </xf>
    <xf numFmtId="0" fontId="17" fillId="0" borderId="24" xfId="0" applyFont="1" applyBorder="1" applyAlignment="1" quotePrefix="1">
      <alignment horizontal="center" vertical="center" wrapText="1"/>
    </xf>
    <xf numFmtId="0" fontId="17" fillId="0" borderId="35" xfId="0" applyFont="1" applyFill="1" applyBorder="1" applyAlignment="1" quotePrefix="1">
      <alignment horizontal="center" vertical="center"/>
    </xf>
    <xf numFmtId="0" fontId="17" fillId="0" borderId="33" xfId="0" applyFont="1" applyFill="1" applyBorder="1" applyAlignment="1" quotePrefix="1">
      <alignment horizontal="center" vertical="center"/>
    </xf>
    <xf numFmtId="0" fontId="17" fillId="0" borderId="34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64" xfId="0" applyBorder="1" applyAlignment="1">
      <alignment/>
    </xf>
    <xf numFmtId="0" fontId="0" fillId="0" borderId="70" xfId="0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29" customWidth="1"/>
    <col min="3" max="3" width="38.8515625" style="29" customWidth="1"/>
    <col min="4" max="4" width="8.57421875" style="51" customWidth="1"/>
    <col min="5" max="5" width="9.421875" style="50" customWidth="1"/>
    <col min="6" max="6" width="3.8515625" style="0" customWidth="1"/>
    <col min="7" max="7" width="4.00390625" style="0" customWidth="1"/>
    <col min="8" max="8" width="3.57421875" style="0" customWidth="1"/>
    <col min="9" max="9" width="3.8515625" style="0" customWidth="1"/>
    <col min="10" max="10" width="4.57421875" style="0" customWidth="1"/>
    <col min="11" max="11" width="4.421875" style="0" customWidth="1"/>
    <col min="12" max="12" width="4.140625" style="0" customWidth="1"/>
    <col min="13" max="13" width="4.00390625" style="0" customWidth="1"/>
    <col min="14" max="15" width="4.140625" style="0" customWidth="1"/>
    <col min="16" max="16" width="4.57421875" style="0" customWidth="1"/>
    <col min="17" max="17" width="4.140625" style="0" customWidth="1"/>
    <col min="18" max="18" width="3.8515625" style="0" customWidth="1"/>
    <col min="19" max="19" width="4.00390625" style="0" customWidth="1"/>
    <col min="20" max="20" width="3.57421875" style="0" customWidth="1"/>
    <col min="21" max="21" width="10.140625" style="0" customWidth="1"/>
    <col min="22" max="22" width="11.57421875" style="0" bestFit="1" customWidth="1"/>
  </cols>
  <sheetData>
    <row r="1" spans="1:21" ht="15.75">
      <c r="A1" s="10" t="s">
        <v>46</v>
      </c>
      <c r="B1" s="9"/>
      <c r="C1" s="9"/>
      <c r="D1" s="9"/>
      <c r="E1"/>
      <c r="F1" s="43" t="s">
        <v>16</v>
      </c>
      <c r="G1" s="11"/>
      <c r="H1" s="11"/>
      <c r="I1" s="11"/>
      <c r="J1" s="11"/>
      <c r="K1" s="11"/>
      <c r="L1" s="11"/>
      <c r="M1" s="11"/>
      <c r="N1" s="11"/>
      <c r="O1" s="11"/>
      <c r="P1" s="12"/>
      <c r="Q1" s="13"/>
      <c r="R1" s="13"/>
      <c r="S1" s="13"/>
      <c r="T1" s="13"/>
      <c r="U1" s="14"/>
    </row>
    <row r="2" spans="1:21" ht="15.75">
      <c r="A2" s="10" t="s">
        <v>10</v>
      </c>
      <c r="B2" s="9"/>
      <c r="C2" s="9"/>
      <c r="D2" s="9"/>
      <c r="E2"/>
      <c r="F2" s="43" t="s">
        <v>47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6"/>
    </row>
    <row r="3" spans="2:21" ht="15.75">
      <c r="B3" s="9"/>
      <c r="C3" s="9"/>
      <c r="D3" s="9"/>
      <c r="E3"/>
      <c r="F3" s="43" t="s">
        <v>48</v>
      </c>
      <c r="G3" s="11"/>
      <c r="H3" s="11"/>
      <c r="I3" s="11"/>
      <c r="J3" s="11"/>
      <c r="K3" s="11"/>
      <c r="L3" s="11"/>
      <c r="M3" s="11"/>
      <c r="N3" s="10"/>
      <c r="O3" s="10"/>
      <c r="P3" s="10"/>
      <c r="Q3" s="10"/>
      <c r="R3" s="10"/>
      <c r="S3" s="10"/>
      <c r="T3" s="10"/>
      <c r="U3" s="1"/>
    </row>
    <row r="4" spans="1:21" ht="12.75">
      <c r="A4" s="34" t="s">
        <v>15</v>
      </c>
      <c r="B4" s="35"/>
      <c r="C4" s="35"/>
      <c r="D4" s="35"/>
      <c r="E4" s="35"/>
      <c r="F4" s="38" t="s">
        <v>53</v>
      </c>
      <c r="G4" s="11"/>
      <c r="H4" s="11"/>
      <c r="I4" s="11"/>
      <c r="J4" s="11"/>
      <c r="K4" s="11"/>
      <c r="L4" s="11"/>
      <c r="M4" s="11"/>
      <c r="N4" s="10"/>
      <c r="O4" s="10"/>
      <c r="P4" s="10"/>
      <c r="Q4" s="10"/>
      <c r="R4" s="10"/>
      <c r="S4" s="10"/>
      <c r="T4" s="10"/>
      <c r="U4" s="1"/>
    </row>
    <row r="5" spans="1:21" ht="13.5" thickBot="1">
      <c r="A5" s="36" t="s">
        <v>97</v>
      </c>
      <c r="B5" s="37"/>
      <c r="C5" s="37"/>
      <c r="D5" s="37"/>
      <c r="E5" s="126"/>
      <c r="F5" s="11"/>
      <c r="G5" s="11"/>
      <c r="H5" s="11"/>
      <c r="I5" s="11"/>
      <c r="J5" s="11"/>
      <c r="K5" s="11"/>
      <c r="L5" s="11"/>
      <c r="M5" s="11"/>
      <c r="N5" s="10"/>
      <c r="O5" s="10"/>
      <c r="P5" s="10"/>
      <c r="Q5" s="10" t="s">
        <v>17</v>
      </c>
      <c r="R5" s="10"/>
      <c r="S5" s="10"/>
      <c r="T5" s="10"/>
      <c r="U5" s="2"/>
    </row>
    <row r="6" spans="1:21" ht="18.75" thickBot="1">
      <c r="A6" s="176" t="s">
        <v>11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8"/>
    </row>
    <row r="7" spans="1:21" ht="13.5" thickBot="1">
      <c r="A7" s="179"/>
      <c r="B7" s="179"/>
      <c r="C7" s="179"/>
      <c r="D7" s="179"/>
      <c r="E7" s="180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2"/>
      <c r="U7" s="3"/>
    </row>
    <row r="8" spans="1:21" ht="12.75">
      <c r="A8" s="183" t="s">
        <v>14</v>
      </c>
      <c r="B8" s="185" t="s">
        <v>13</v>
      </c>
      <c r="C8" s="185" t="s">
        <v>0</v>
      </c>
      <c r="D8" s="171" t="s">
        <v>18</v>
      </c>
      <c r="E8" s="185" t="s">
        <v>19</v>
      </c>
      <c r="F8" s="173" t="s">
        <v>1</v>
      </c>
      <c r="G8" s="174"/>
      <c r="H8" s="174"/>
      <c r="I8" s="174"/>
      <c r="J8" s="175"/>
      <c r="K8" s="173" t="s">
        <v>2</v>
      </c>
      <c r="L8" s="174"/>
      <c r="M8" s="174"/>
      <c r="N8" s="174"/>
      <c r="O8" s="175"/>
      <c r="P8" s="173" t="s">
        <v>3</v>
      </c>
      <c r="Q8" s="174"/>
      <c r="R8" s="174"/>
      <c r="S8" s="174"/>
      <c r="T8" s="175"/>
      <c r="U8" s="3"/>
    </row>
    <row r="9" spans="1:21" ht="13.5" thickBot="1">
      <c r="A9" s="184"/>
      <c r="B9" s="186"/>
      <c r="C9" s="172"/>
      <c r="D9" s="172"/>
      <c r="E9" s="172"/>
      <c r="F9" s="15" t="s">
        <v>4</v>
      </c>
      <c r="G9" s="16" t="s">
        <v>5</v>
      </c>
      <c r="H9" s="16" t="s">
        <v>6</v>
      </c>
      <c r="I9" s="16" t="s">
        <v>7</v>
      </c>
      <c r="J9" s="17" t="s">
        <v>8</v>
      </c>
      <c r="K9" s="15" t="s">
        <v>4</v>
      </c>
      <c r="L9" s="16" t="s">
        <v>5</v>
      </c>
      <c r="M9" s="16" t="s">
        <v>6</v>
      </c>
      <c r="N9" s="16" t="s">
        <v>7</v>
      </c>
      <c r="O9" s="17" t="s">
        <v>8</v>
      </c>
      <c r="P9" s="15" t="s">
        <v>4</v>
      </c>
      <c r="Q9" s="16" t="s">
        <v>5</v>
      </c>
      <c r="R9" s="16" t="s">
        <v>6</v>
      </c>
      <c r="S9" s="16" t="s">
        <v>7</v>
      </c>
      <c r="T9" s="17" t="s">
        <v>8</v>
      </c>
      <c r="U9" s="18" t="s">
        <v>12</v>
      </c>
    </row>
    <row r="10" spans="1:21" ht="13.5" thickBot="1">
      <c r="A10" s="46" t="s">
        <v>35</v>
      </c>
      <c r="B10" s="45"/>
      <c r="C10" s="44"/>
      <c r="D10" s="30"/>
      <c r="E10" s="30"/>
      <c r="F10" s="19"/>
      <c r="G10" s="20"/>
      <c r="H10" s="20"/>
      <c r="I10" s="20"/>
      <c r="J10" s="21"/>
      <c r="K10" s="19"/>
      <c r="L10" s="20"/>
      <c r="M10" s="20"/>
      <c r="N10" s="20"/>
      <c r="O10" s="21"/>
      <c r="P10" s="19"/>
      <c r="Q10" s="20"/>
      <c r="R10" s="20"/>
      <c r="S10" s="20"/>
      <c r="T10" s="21"/>
      <c r="U10" s="4"/>
    </row>
    <row r="11" spans="1:21" ht="12.75">
      <c r="A11" s="33">
        <v>1</v>
      </c>
      <c r="B11" s="32" t="s">
        <v>54</v>
      </c>
      <c r="C11" s="39" t="s">
        <v>20</v>
      </c>
      <c r="D11" s="47">
        <f>SUM(F11:H11)+SUM(K11:M11)+SUM(P11:R11)</f>
        <v>14</v>
      </c>
      <c r="E11" s="47">
        <f>J11+O11+T11</f>
        <v>3</v>
      </c>
      <c r="F11" s="22"/>
      <c r="G11" s="23"/>
      <c r="H11" s="23"/>
      <c r="I11" s="23"/>
      <c r="J11" s="24"/>
      <c r="K11" s="25">
        <v>0</v>
      </c>
      <c r="L11" s="26">
        <v>0</v>
      </c>
      <c r="M11" s="26">
        <v>14</v>
      </c>
      <c r="N11" s="26" t="s">
        <v>49</v>
      </c>
      <c r="O11" s="27">
        <v>3</v>
      </c>
      <c r="P11" s="22"/>
      <c r="Q11" s="23"/>
      <c r="R11" s="23"/>
      <c r="S11" s="23"/>
      <c r="T11" s="24"/>
      <c r="U11" s="5"/>
    </row>
    <row r="12" spans="1:21" ht="13.5" thickBot="1">
      <c r="A12" s="33">
        <v>2</v>
      </c>
      <c r="B12" s="32" t="s">
        <v>55</v>
      </c>
      <c r="C12" s="39" t="s">
        <v>56</v>
      </c>
      <c r="D12" s="47">
        <f>SUM(F12:H12)+SUM(K12:M12)+SUM(P12:R12)</f>
        <v>8</v>
      </c>
      <c r="E12" s="47">
        <f>J12+O12+T12</f>
        <v>2</v>
      </c>
      <c r="F12" s="22"/>
      <c r="G12" s="23"/>
      <c r="H12" s="23"/>
      <c r="I12" s="23"/>
      <c r="J12" s="24"/>
      <c r="K12" s="25"/>
      <c r="L12" s="26"/>
      <c r="M12" s="26"/>
      <c r="N12" s="26"/>
      <c r="O12" s="27"/>
      <c r="P12" s="22">
        <v>4</v>
      </c>
      <c r="Q12" s="23">
        <v>4</v>
      </c>
      <c r="R12" s="23">
        <v>0</v>
      </c>
      <c r="S12" s="23" t="s">
        <v>49</v>
      </c>
      <c r="T12" s="24">
        <v>2</v>
      </c>
      <c r="U12" s="5"/>
    </row>
    <row r="13" spans="1:21" ht="14.25" thickBot="1" thickTop="1">
      <c r="A13" s="7"/>
      <c r="B13" s="40"/>
      <c r="C13" s="41" t="s">
        <v>98</v>
      </c>
      <c r="D13" s="49"/>
      <c r="E13" s="49"/>
      <c r="F13" s="144"/>
      <c r="G13" s="144"/>
      <c r="H13" s="144"/>
      <c r="I13" s="144"/>
      <c r="J13" s="145" t="s">
        <v>104</v>
      </c>
      <c r="K13" s="94"/>
      <c r="L13" s="92"/>
      <c r="M13" s="92"/>
      <c r="N13" s="92"/>
      <c r="O13" s="93"/>
      <c r="P13" s="102"/>
      <c r="Q13" s="103"/>
      <c r="R13" s="103"/>
      <c r="S13" s="103"/>
      <c r="T13" s="104"/>
      <c r="U13" s="31"/>
    </row>
    <row r="14" spans="1:21" ht="14.25" thickBot="1" thickTop="1">
      <c r="A14" s="7"/>
      <c r="B14" s="42"/>
      <c r="C14" s="52" t="s">
        <v>51</v>
      </c>
      <c r="D14" s="56"/>
      <c r="E14" s="57"/>
      <c r="F14" s="85"/>
      <c r="G14" s="86"/>
      <c r="H14" s="86"/>
      <c r="I14" s="86"/>
      <c r="J14" s="87"/>
      <c r="K14" s="91"/>
      <c r="L14" s="92"/>
      <c r="M14" s="92"/>
      <c r="N14" s="92"/>
      <c r="O14" s="93"/>
      <c r="P14" s="102"/>
      <c r="Q14" s="103"/>
      <c r="R14" s="103"/>
      <c r="S14" s="103"/>
      <c r="T14" s="104"/>
      <c r="U14" s="31"/>
    </row>
    <row r="15" spans="1:21" ht="12.75">
      <c r="A15" s="7">
        <v>3</v>
      </c>
      <c r="B15" s="128" t="s">
        <v>100</v>
      </c>
      <c r="C15" s="143" t="s">
        <v>40</v>
      </c>
      <c r="D15" s="140">
        <f>SUM(F15:H15)+SUM(K15:M15)+SUM(P15:R15)</f>
        <v>14</v>
      </c>
      <c r="E15" s="152">
        <f>J15+O15+T15</f>
        <v>3</v>
      </c>
      <c r="F15" s="129">
        <v>0</v>
      </c>
      <c r="G15" s="130">
        <v>6</v>
      </c>
      <c r="H15" s="130">
        <v>8</v>
      </c>
      <c r="I15" s="130" t="s">
        <v>49</v>
      </c>
      <c r="J15" s="131">
        <v>3</v>
      </c>
      <c r="K15" s="132"/>
      <c r="L15" s="133"/>
      <c r="M15" s="133"/>
      <c r="N15" s="133"/>
      <c r="O15" s="134"/>
      <c r="P15" s="135"/>
      <c r="Q15" s="136"/>
      <c r="R15" s="136"/>
      <c r="S15" s="136"/>
      <c r="T15" s="137"/>
      <c r="U15" s="31"/>
    </row>
    <row r="16" spans="1:21" ht="12.75">
      <c r="A16" s="7">
        <v>4</v>
      </c>
      <c r="B16" s="138" t="s">
        <v>101</v>
      </c>
      <c r="C16" s="139" t="s">
        <v>41</v>
      </c>
      <c r="D16" s="140">
        <f>SUM(F16:H16)+SUM(K16:M16)+SUM(P16:R16)</f>
        <v>8</v>
      </c>
      <c r="E16" s="153">
        <f>J16+O16+T16</f>
        <v>2</v>
      </c>
      <c r="F16" s="129"/>
      <c r="G16" s="130"/>
      <c r="H16" s="130"/>
      <c r="I16" s="130"/>
      <c r="J16" s="131"/>
      <c r="K16" s="135">
        <v>4</v>
      </c>
      <c r="L16" s="136">
        <v>4</v>
      </c>
      <c r="M16" s="136">
        <v>0</v>
      </c>
      <c r="N16" s="136" t="s">
        <v>49</v>
      </c>
      <c r="O16" s="137">
        <v>2</v>
      </c>
      <c r="P16" s="135"/>
      <c r="Q16" s="136"/>
      <c r="R16" s="136"/>
      <c r="S16" s="136"/>
      <c r="T16" s="137"/>
      <c r="U16" s="31"/>
    </row>
    <row r="17" spans="1:21" ht="12.75">
      <c r="A17" s="7"/>
      <c r="B17" s="61" t="s">
        <v>57</v>
      </c>
      <c r="C17" s="60" t="s">
        <v>42</v>
      </c>
      <c r="D17" s="58"/>
      <c r="E17" s="141"/>
      <c r="F17" s="162" t="s">
        <v>106</v>
      </c>
      <c r="G17" s="163" t="s">
        <v>107</v>
      </c>
      <c r="H17" s="163" t="s">
        <v>108</v>
      </c>
      <c r="I17" s="163" t="s">
        <v>109</v>
      </c>
      <c r="J17" s="164" t="s">
        <v>110</v>
      </c>
      <c r="K17" s="91"/>
      <c r="L17" s="92"/>
      <c r="M17" s="92"/>
      <c r="N17" s="92"/>
      <c r="O17" s="93"/>
      <c r="P17" s="91"/>
      <c r="Q17" s="92"/>
      <c r="R17" s="92"/>
      <c r="S17" s="92"/>
      <c r="T17" s="93"/>
      <c r="U17" s="31"/>
    </row>
    <row r="18" spans="1:21" ht="12.75">
      <c r="A18" s="7"/>
      <c r="B18" s="127" t="s">
        <v>58</v>
      </c>
      <c r="C18" s="146" t="s">
        <v>43</v>
      </c>
      <c r="D18" s="58"/>
      <c r="E18" s="141"/>
      <c r="F18" s="162" t="s">
        <v>106</v>
      </c>
      <c r="G18" s="163" t="s">
        <v>107</v>
      </c>
      <c r="H18" s="163" t="s">
        <v>108</v>
      </c>
      <c r="I18" s="163" t="s">
        <v>109</v>
      </c>
      <c r="J18" s="164" t="s">
        <v>110</v>
      </c>
      <c r="K18" s="91"/>
      <c r="L18" s="92"/>
      <c r="M18" s="92"/>
      <c r="N18" s="92"/>
      <c r="O18" s="93"/>
      <c r="P18" s="91"/>
      <c r="Q18" s="92"/>
      <c r="R18" s="92"/>
      <c r="S18" s="92"/>
      <c r="T18" s="93"/>
      <c r="U18" s="31"/>
    </row>
    <row r="19" spans="1:21" ht="12.75">
      <c r="A19" s="7"/>
      <c r="B19" s="107" t="s">
        <v>59</v>
      </c>
      <c r="C19" s="108" t="s">
        <v>44</v>
      </c>
      <c r="D19" s="58"/>
      <c r="E19" s="141"/>
      <c r="F19" s="91"/>
      <c r="G19" s="92"/>
      <c r="H19" s="92"/>
      <c r="I19" s="92"/>
      <c r="J19" s="93"/>
      <c r="K19" s="165" t="s">
        <v>111</v>
      </c>
      <c r="L19" s="166" t="s">
        <v>111</v>
      </c>
      <c r="M19" s="166" t="s">
        <v>106</v>
      </c>
      <c r="N19" s="166" t="s">
        <v>109</v>
      </c>
      <c r="O19" s="167" t="s">
        <v>112</v>
      </c>
      <c r="P19" s="91"/>
      <c r="Q19" s="92"/>
      <c r="R19" s="92"/>
      <c r="S19" s="92"/>
      <c r="T19" s="93"/>
      <c r="U19" s="31"/>
    </row>
    <row r="20" spans="1:21" ht="13.5" thickBot="1">
      <c r="A20" s="7"/>
      <c r="B20" s="109" t="s">
        <v>60</v>
      </c>
      <c r="C20" s="110" t="s">
        <v>45</v>
      </c>
      <c r="D20" s="59"/>
      <c r="E20" s="142"/>
      <c r="F20" s="95"/>
      <c r="G20" s="96"/>
      <c r="H20" s="96"/>
      <c r="I20" s="96"/>
      <c r="J20" s="97"/>
      <c r="K20" s="168" t="s">
        <v>111</v>
      </c>
      <c r="L20" s="169" t="s">
        <v>111</v>
      </c>
      <c r="M20" s="169" t="s">
        <v>106</v>
      </c>
      <c r="N20" s="169" t="s">
        <v>109</v>
      </c>
      <c r="O20" s="170" t="s">
        <v>112</v>
      </c>
      <c r="P20" s="105"/>
      <c r="Q20" s="96"/>
      <c r="R20" s="96"/>
      <c r="S20" s="96"/>
      <c r="T20" s="97"/>
      <c r="U20" s="28"/>
    </row>
    <row r="21" spans="1:21" ht="14.25" thickBot="1" thickTop="1">
      <c r="A21" s="46" t="s">
        <v>36</v>
      </c>
      <c r="B21" s="45"/>
      <c r="C21" s="44"/>
      <c r="D21" s="48"/>
      <c r="E21" s="48"/>
      <c r="F21" s="19"/>
      <c r="G21" s="20"/>
      <c r="H21" s="20"/>
      <c r="I21" s="20"/>
      <c r="J21" s="21"/>
      <c r="K21" s="19"/>
      <c r="L21" s="20"/>
      <c r="M21" s="20"/>
      <c r="N21" s="20"/>
      <c r="O21" s="21"/>
      <c r="P21" s="19"/>
      <c r="Q21" s="20"/>
      <c r="R21" s="20"/>
      <c r="S21" s="20"/>
      <c r="T21" s="21"/>
      <c r="U21" s="4"/>
    </row>
    <row r="22" spans="1:21" ht="12.75">
      <c r="A22" s="33">
        <v>5</v>
      </c>
      <c r="B22" s="32" t="s">
        <v>61</v>
      </c>
      <c r="C22" s="39" t="s">
        <v>62</v>
      </c>
      <c r="D22" s="47">
        <f>SUM(F22:H22)+SUM(K22:M22)+SUM(P22:R22)</f>
        <v>12</v>
      </c>
      <c r="E22" s="47">
        <f>J22+O22+T22</f>
        <v>4</v>
      </c>
      <c r="F22" s="91">
        <v>6</v>
      </c>
      <c r="G22" s="92">
        <v>6</v>
      </c>
      <c r="H22" s="92">
        <v>0</v>
      </c>
      <c r="I22" s="92" t="s">
        <v>9</v>
      </c>
      <c r="J22" s="93">
        <v>4</v>
      </c>
      <c r="K22" s="90"/>
      <c r="L22" s="88"/>
      <c r="M22" s="88"/>
      <c r="N22" s="88"/>
      <c r="O22" s="89"/>
      <c r="P22" s="98"/>
      <c r="Q22" s="99"/>
      <c r="R22" s="99"/>
      <c r="S22" s="99"/>
      <c r="T22" s="100"/>
      <c r="U22" s="5"/>
    </row>
    <row r="23" spans="1:21" ht="12.75">
      <c r="A23" s="33">
        <v>6</v>
      </c>
      <c r="B23" s="32" t="s">
        <v>63</v>
      </c>
      <c r="C23" s="39" t="s">
        <v>64</v>
      </c>
      <c r="D23" s="47">
        <f aca="true" t="shared" si="0" ref="D23:D48">SUM(F23:H23)+SUM(K23:M23)+SUM(P23:R23)</f>
        <v>12</v>
      </c>
      <c r="E23" s="47">
        <f aca="true" t="shared" si="1" ref="E23:E48">J23+O23+T23</f>
        <v>4</v>
      </c>
      <c r="F23" s="91"/>
      <c r="G23" s="92"/>
      <c r="H23" s="92"/>
      <c r="I23" s="92"/>
      <c r="J23" s="93"/>
      <c r="K23" s="90">
        <v>6</v>
      </c>
      <c r="L23" s="88">
        <v>6</v>
      </c>
      <c r="M23" s="88">
        <v>0</v>
      </c>
      <c r="N23" s="88" t="s">
        <v>9</v>
      </c>
      <c r="O23" s="89">
        <v>4</v>
      </c>
      <c r="P23" s="98"/>
      <c r="Q23" s="99"/>
      <c r="R23" s="99"/>
      <c r="S23" s="99"/>
      <c r="T23" s="100"/>
      <c r="U23" s="5" t="s">
        <v>86</v>
      </c>
    </row>
    <row r="24" spans="1:21" ht="12.75">
      <c r="A24" s="33">
        <v>7</v>
      </c>
      <c r="B24" s="32" t="s">
        <v>65</v>
      </c>
      <c r="C24" s="39" t="s">
        <v>66</v>
      </c>
      <c r="D24" s="47">
        <f t="shared" si="0"/>
        <v>24</v>
      </c>
      <c r="E24" s="47">
        <f t="shared" si="1"/>
        <v>6</v>
      </c>
      <c r="F24" s="91">
        <v>12</v>
      </c>
      <c r="G24" s="92">
        <v>12</v>
      </c>
      <c r="H24" s="92">
        <v>0</v>
      </c>
      <c r="I24" s="92" t="s">
        <v>9</v>
      </c>
      <c r="J24" s="93">
        <v>6</v>
      </c>
      <c r="K24" s="90"/>
      <c r="L24" s="88"/>
      <c r="M24" s="88"/>
      <c r="N24" s="88"/>
      <c r="O24" s="89"/>
      <c r="P24" s="98"/>
      <c r="Q24" s="99"/>
      <c r="R24" s="99"/>
      <c r="S24" s="99"/>
      <c r="T24" s="100"/>
      <c r="U24" s="5"/>
    </row>
    <row r="25" spans="1:21" ht="12.75">
      <c r="A25" s="33">
        <v>8</v>
      </c>
      <c r="B25" s="32" t="s">
        <v>67</v>
      </c>
      <c r="C25" s="39" t="s">
        <v>68</v>
      </c>
      <c r="D25" s="47">
        <f t="shared" si="0"/>
        <v>16</v>
      </c>
      <c r="E25" s="47">
        <f t="shared" si="1"/>
        <v>4</v>
      </c>
      <c r="F25" s="91">
        <v>8</v>
      </c>
      <c r="G25" s="92">
        <v>0</v>
      </c>
      <c r="H25" s="92">
        <v>8</v>
      </c>
      <c r="I25" s="92" t="s">
        <v>49</v>
      </c>
      <c r="J25" s="93">
        <v>4</v>
      </c>
      <c r="K25" s="90"/>
      <c r="L25" s="88"/>
      <c r="M25" s="88"/>
      <c r="N25" s="88"/>
      <c r="O25" s="89"/>
      <c r="P25" s="98"/>
      <c r="Q25" s="99"/>
      <c r="R25" s="99"/>
      <c r="S25" s="99"/>
      <c r="T25" s="100"/>
      <c r="U25" s="5"/>
    </row>
    <row r="26" spans="1:21" ht="12.75">
      <c r="A26" s="33">
        <v>9</v>
      </c>
      <c r="B26" s="101" t="s">
        <v>115</v>
      </c>
      <c r="C26" s="39" t="s">
        <v>70</v>
      </c>
      <c r="D26" s="47">
        <f t="shared" si="0"/>
        <v>16</v>
      </c>
      <c r="E26" s="47">
        <f t="shared" si="1"/>
        <v>5</v>
      </c>
      <c r="F26" s="91">
        <v>8</v>
      </c>
      <c r="G26" s="92">
        <v>8</v>
      </c>
      <c r="H26" s="92">
        <v>0</v>
      </c>
      <c r="I26" s="92" t="s">
        <v>49</v>
      </c>
      <c r="J26" s="93">
        <v>5</v>
      </c>
      <c r="K26" s="90"/>
      <c r="L26" s="88"/>
      <c r="M26" s="88"/>
      <c r="N26" s="88"/>
      <c r="O26" s="89"/>
      <c r="P26" s="98"/>
      <c r="Q26" s="99"/>
      <c r="R26" s="99"/>
      <c r="S26" s="99"/>
      <c r="T26" s="100"/>
      <c r="U26" s="5"/>
    </row>
    <row r="27" spans="1:21" ht="12.75">
      <c r="A27" s="33">
        <v>10</v>
      </c>
      <c r="B27" s="101" t="s">
        <v>69</v>
      </c>
      <c r="C27" s="39" t="s">
        <v>71</v>
      </c>
      <c r="D27" s="47">
        <f t="shared" si="0"/>
        <v>12</v>
      </c>
      <c r="E27" s="47">
        <f t="shared" si="1"/>
        <v>3</v>
      </c>
      <c r="F27" s="91"/>
      <c r="G27" s="92"/>
      <c r="H27" s="92"/>
      <c r="I27" s="92"/>
      <c r="J27" s="93"/>
      <c r="K27" s="90">
        <v>12</v>
      </c>
      <c r="L27" s="88">
        <v>0</v>
      </c>
      <c r="M27" s="88">
        <v>0</v>
      </c>
      <c r="N27" s="88" t="s">
        <v>9</v>
      </c>
      <c r="O27" s="89">
        <v>3</v>
      </c>
      <c r="P27" s="98"/>
      <c r="Q27" s="99"/>
      <c r="R27" s="99"/>
      <c r="S27" s="99"/>
      <c r="T27" s="100"/>
      <c r="U27" s="5"/>
    </row>
    <row r="28" spans="1:21" ht="12.75">
      <c r="A28" s="33">
        <v>11</v>
      </c>
      <c r="B28" s="101" t="s">
        <v>72</v>
      </c>
      <c r="C28" s="39" t="s">
        <v>73</v>
      </c>
      <c r="D28" s="47">
        <f t="shared" si="0"/>
        <v>8</v>
      </c>
      <c r="E28" s="47">
        <f t="shared" si="1"/>
        <v>2</v>
      </c>
      <c r="F28" s="91"/>
      <c r="G28" s="92"/>
      <c r="H28" s="92"/>
      <c r="I28" s="92"/>
      <c r="J28" s="93"/>
      <c r="K28" s="90">
        <v>8</v>
      </c>
      <c r="L28" s="88">
        <v>0</v>
      </c>
      <c r="M28" s="88">
        <v>0</v>
      </c>
      <c r="N28" s="88" t="s">
        <v>49</v>
      </c>
      <c r="O28" s="89">
        <v>2</v>
      </c>
      <c r="P28" s="98"/>
      <c r="Q28" s="99"/>
      <c r="R28" s="99"/>
      <c r="S28" s="99"/>
      <c r="T28" s="100"/>
      <c r="U28" s="5"/>
    </row>
    <row r="29" spans="1:21" ht="12.75">
      <c r="A29" s="33">
        <v>12</v>
      </c>
      <c r="B29" s="101" t="s">
        <v>74</v>
      </c>
      <c r="C29" s="39" t="s">
        <v>75</v>
      </c>
      <c r="D29" s="47">
        <f t="shared" si="0"/>
        <v>8</v>
      </c>
      <c r="E29" s="47">
        <f t="shared" si="1"/>
        <v>2</v>
      </c>
      <c r="F29" s="91">
        <v>8</v>
      </c>
      <c r="G29" s="92">
        <v>0</v>
      </c>
      <c r="H29" s="92">
        <v>0</v>
      </c>
      <c r="I29" s="92" t="s">
        <v>9</v>
      </c>
      <c r="J29" s="93">
        <v>2</v>
      </c>
      <c r="K29" s="90"/>
      <c r="L29" s="88"/>
      <c r="M29" s="88"/>
      <c r="N29" s="88"/>
      <c r="O29" s="89"/>
      <c r="P29" s="98"/>
      <c r="Q29" s="99"/>
      <c r="R29" s="99"/>
      <c r="S29" s="99"/>
      <c r="T29" s="100"/>
      <c r="U29" s="5"/>
    </row>
    <row r="30" spans="1:21" ht="12.75">
      <c r="A30" s="33">
        <v>13</v>
      </c>
      <c r="B30" s="32" t="s">
        <v>76</v>
      </c>
      <c r="C30" s="39" t="s">
        <v>77</v>
      </c>
      <c r="D30" s="47">
        <f t="shared" si="0"/>
        <v>12</v>
      </c>
      <c r="E30" s="47">
        <f t="shared" si="1"/>
        <v>3</v>
      </c>
      <c r="F30" s="91"/>
      <c r="G30" s="92"/>
      <c r="H30" s="92"/>
      <c r="I30" s="92"/>
      <c r="J30" s="93"/>
      <c r="K30" s="90"/>
      <c r="L30" s="88"/>
      <c r="M30" s="88"/>
      <c r="N30" s="88"/>
      <c r="O30" s="89"/>
      <c r="P30" s="98">
        <v>8</v>
      </c>
      <c r="Q30" s="99">
        <v>0</v>
      </c>
      <c r="R30" s="99">
        <v>4</v>
      </c>
      <c r="S30" s="99" t="s">
        <v>49</v>
      </c>
      <c r="T30" s="100">
        <v>3</v>
      </c>
      <c r="U30" s="5"/>
    </row>
    <row r="31" spans="1:21" ht="12.75">
      <c r="A31" s="33">
        <v>14</v>
      </c>
      <c r="B31" s="32" t="s">
        <v>78</v>
      </c>
      <c r="C31" s="39" t="s">
        <v>79</v>
      </c>
      <c r="D31" s="47">
        <f t="shared" si="0"/>
        <v>12</v>
      </c>
      <c r="E31" s="47">
        <f t="shared" si="1"/>
        <v>3</v>
      </c>
      <c r="F31" s="91"/>
      <c r="G31" s="92"/>
      <c r="H31" s="92"/>
      <c r="I31" s="92"/>
      <c r="J31" s="93"/>
      <c r="K31" s="90">
        <v>8</v>
      </c>
      <c r="L31" s="88">
        <v>0</v>
      </c>
      <c r="M31" s="88">
        <v>4</v>
      </c>
      <c r="N31" s="88" t="s">
        <v>9</v>
      </c>
      <c r="O31" s="89">
        <v>3</v>
      </c>
      <c r="P31" s="98"/>
      <c r="Q31" s="99"/>
      <c r="R31" s="99"/>
      <c r="S31" s="99"/>
      <c r="T31" s="100"/>
      <c r="U31" s="5"/>
    </row>
    <row r="32" spans="1:21" ht="12.75">
      <c r="A32" s="33">
        <v>15</v>
      </c>
      <c r="B32" s="32" t="s">
        <v>113</v>
      </c>
      <c r="C32" s="39" t="s">
        <v>80</v>
      </c>
      <c r="D32" s="47">
        <f t="shared" si="0"/>
        <v>16</v>
      </c>
      <c r="E32" s="47">
        <f t="shared" si="1"/>
        <v>5</v>
      </c>
      <c r="F32" s="91"/>
      <c r="G32" s="92"/>
      <c r="H32" s="92"/>
      <c r="I32" s="92"/>
      <c r="J32" s="93"/>
      <c r="K32" s="90">
        <v>8</v>
      </c>
      <c r="L32" s="88">
        <v>0</v>
      </c>
      <c r="M32" s="88">
        <v>8</v>
      </c>
      <c r="N32" s="88" t="s">
        <v>49</v>
      </c>
      <c r="O32" s="89">
        <v>5</v>
      </c>
      <c r="P32" s="98"/>
      <c r="Q32" s="99"/>
      <c r="R32" s="99"/>
      <c r="S32" s="99"/>
      <c r="T32" s="100"/>
      <c r="U32" s="5"/>
    </row>
    <row r="33" spans="1:21" ht="12.75">
      <c r="A33" s="33">
        <v>16</v>
      </c>
      <c r="B33" s="32" t="s">
        <v>81</v>
      </c>
      <c r="C33" s="39" t="s">
        <v>21</v>
      </c>
      <c r="D33" s="47">
        <f t="shared" si="0"/>
        <v>12</v>
      </c>
      <c r="E33" s="47">
        <f t="shared" si="1"/>
        <v>3</v>
      </c>
      <c r="F33" s="91">
        <v>6</v>
      </c>
      <c r="G33" s="92">
        <v>6</v>
      </c>
      <c r="H33" s="92">
        <v>0</v>
      </c>
      <c r="I33" s="92" t="s">
        <v>49</v>
      </c>
      <c r="J33" s="93">
        <v>3</v>
      </c>
      <c r="K33" s="90"/>
      <c r="L33" s="88"/>
      <c r="M33" s="88"/>
      <c r="N33" s="88"/>
      <c r="O33" s="89"/>
      <c r="P33" s="98"/>
      <c r="Q33" s="99"/>
      <c r="R33" s="99"/>
      <c r="S33" s="99"/>
      <c r="T33" s="100"/>
      <c r="U33" s="5"/>
    </row>
    <row r="34" spans="1:21" ht="12.75">
      <c r="A34" s="33">
        <v>17</v>
      </c>
      <c r="B34" s="32" t="s">
        <v>82</v>
      </c>
      <c r="C34" s="39" t="s">
        <v>22</v>
      </c>
      <c r="D34" s="47">
        <f t="shared" si="0"/>
        <v>12</v>
      </c>
      <c r="E34" s="47">
        <f t="shared" si="1"/>
        <v>3</v>
      </c>
      <c r="F34" s="91"/>
      <c r="G34" s="92"/>
      <c r="H34" s="92"/>
      <c r="I34" s="92"/>
      <c r="J34" s="93"/>
      <c r="K34" s="90">
        <v>6</v>
      </c>
      <c r="L34" s="88">
        <v>6</v>
      </c>
      <c r="M34" s="88">
        <v>0</v>
      </c>
      <c r="N34" s="88" t="s">
        <v>49</v>
      </c>
      <c r="O34" s="89">
        <v>3</v>
      </c>
      <c r="P34" s="98"/>
      <c r="Q34" s="99"/>
      <c r="R34" s="99"/>
      <c r="S34" s="99"/>
      <c r="T34" s="100"/>
      <c r="U34" s="5"/>
    </row>
    <row r="35" spans="1:21" ht="12.75">
      <c r="A35" s="33">
        <v>18</v>
      </c>
      <c r="B35" s="32" t="s">
        <v>83</v>
      </c>
      <c r="C35" s="39" t="s">
        <v>23</v>
      </c>
      <c r="D35" s="47">
        <f t="shared" si="0"/>
        <v>12</v>
      </c>
      <c r="E35" s="47">
        <f t="shared" si="1"/>
        <v>3</v>
      </c>
      <c r="F35" s="91"/>
      <c r="G35" s="92"/>
      <c r="H35" s="92"/>
      <c r="I35" s="92"/>
      <c r="J35" s="93"/>
      <c r="K35" s="90"/>
      <c r="L35" s="88"/>
      <c r="M35" s="88"/>
      <c r="N35" s="88"/>
      <c r="O35" s="89"/>
      <c r="P35" s="98">
        <v>6</v>
      </c>
      <c r="Q35" s="99">
        <v>6</v>
      </c>
      <c r="R35" s="99">
        <v>0</v>
      </c>
      <c r="S35" s="99" t="s">
        <v>49</v>
      </c>
      <c r="T35" s="100">
        <v>3</v>
      </c>
      <c r="U35" s="5"/>
    </row>
    <row r="36" spans="1:21" ht="12.75">
      <c r="A36" s="33">
        <v>19</v>
      </c>
      <c r="B36" s="32" t="s">
        <v>84</v>
      </c>
      <c r="C36" s="39" t="s">
        <v>24</v>
      </c>
      <c r="D36" s="47">
        <f t="shared" si="0"/>
        <v>8</v>
      </c>
      <c r="E36" s="47">
        <f t="shared" si="1"/>
        <v>3</v>
      </c>
      <c r="F36" s="91">
        <v>0</v>
      </c>
      <c r="G36" s="92">
        <v>0</v>
      </c>
      <c r="H36" s="92">
        <v>8</v>
      </c>
      <c r="I36" s="92" t="s">
        <v>49</v>
      </c>
      <c r="J36" s="93">
        <v>3</v>
      </c>
      <c r="K36" s="90"/>
      <c r="L36" s="88"/>
      <c r="M36" s="88"/>
      <c r="N36" s="88"/>
      <c r="O36" s="89"/>
      <c r="P36" s="98"/>
      <c r="Q36" s="99"/>
      <c r="R36" s="99"/>
      <c r="S36" s="99"/>
      <c r="T36" s="100"/>
      <c r="U36" s="5"/>
    </row>
    <row r="37" spans="1:21" ht="13.5" thickBot="1">
      <c r="A37" s="33">
        <v>20</v>
      </c>
      <c r="B37" s="32" t="s">
        <v>85</v>
      </c>
      <c r="C37" s="39" t="s">
        <v>25</v>
      </c>
      <c r="D37" s="47">
        <f t="shared" si="0"/>
        <v>0</v>
      </c>
      <c r="E37" s="47">
        <f t="shared" si="1"/>
        <v>3</v>
      </c>
      <c r="F37" s="91"/>
      <c r="G37" s="92"/>
      <c r="H37" s="92"/>
      <c r="I37" s="92"/>
      <c r="J37" s="93"/>
      <c r="K37" s="90"/>
      <c r="L37" s="88"/>
      <c r="M37" s="88"/>
      <c r="N37" s="88"/>
      <c r="O37" s="89"/>
      <c r="P37" s="98">
        <v>0</v>
      </c>
      <c r="Q37" s="99">
        <v>0</v>
      </c>
      <c r="R37" s="99">
        <v>0</v>
      </c>
      <c r="S37" s="99" t="s">
        <v>26</v>
      </c>
      <c r="T37" s="100">
        <v>3</v>
      </c>
      <c r="U37" s="5" t="s">
        <v>114</v>
      </c>
    </row>
    <row r="38" spans="1:21" ht="14.25" thickBot="1" thickTop="1">
      <c r="A38" s="7"/>
      <c r="B38" s="111"/>
      <c r="C38" s="112" t="s">
        <v>99</v>
      </c>
      <c r="D38" s="121"/>
      <c r="E38" s="121"/>
      <c r="F38" s="122"/>
      <c r="G38" s="123"/>
      <c r="H38" s="123"/>
      <c r="I38" s="123"/>
      <c r="J38" s="124" t="s">
        <v>105</v>
      </c>
      <c r="K38" s="94"/>
      <c r="L38" s="92"/>
      <c r="M38" s="92"/>
      <c r="N38" s="92"/>
      <c r="O38" s="93"/>
      <c r="P38" s="102"/>
      <c r="Q38" s="103"/>
      <c r="R38" s="103"/>
      <c r="S38" s="103"/>
      <c r="T38" s="104"/>
      <c r="U38" s="31"/>
    </row>
    <row r="39" spans="1:21" ht="14.25" thickBot="1" thickTop="1">
      <c r="A39" s="7"/>
      <c r="B39" s="113"/>
      <c r="C39" s="114" t="s">
        <v>52</v>
      </c>
      <c r="D39" s="56"/>
      <c r="E39" s="57"/>
      <c r="F39" s="85"/>
      <c r="G39" s="86"/>
      <c r="H39" s="86"/>
      <c r="I39" s="86"/>
      <c r="J39" s="87"/>
      <c r="K39" s="91"/>
      <c r="L39" s="92"/>
      <c r="M39" s="92"/>
      <c r="N39" s="92"/>
      <c r="O39" s="93"/>
      <c r="P39" s="102"/>
      <c r="Q39" s="103"/>
      <c r="R39" s="103"/>
      <c r="S39" s="103"/>
      <c r="T39" s="104"/>
      <c r="U39" s="31"/>
    </row>
    <row r="40" spans="1:21" ht="12.75">
      <c r="A40" s="7">
        <v>21</v>
      </c>
      <c r="B40" s="115" t="s">
        <v>102</v>
      </c>
      <c r="C40" s="116" t="s">
        <v>27</v>
      </c>
      <c r="D40" s="154">
        <f t="shared" si="0"/>
        <v>8</v>
      </c>
      <c r="E40" s="47">
        <f t="shared" si="1"/>
        <v>2</v>
      </c>
      <c r="F40" s="91">
        <v>4</v>
      </c>
      <c r="G40" s="92">
        <v>4</v>
      </c>
      <c r="H40" s="92">
        <v>0</v>
      </c>
      <c r="I40" s="92" t="s">
        <v>49</v>
      </c>
      <c r="J40" s="93">
        <v>2</v>
      </c>
      <c r="K40" s="91"/>
      <c r="L40" s="92"/>
      <c r="M40" s="92"/>
      <c r="N40" s="92"/>
      <c r="O40" s="93"/>
      <c r="P40" s="102"/>
      <c r="Q40" s="103"/>
      <c r="R40" s="103"/>
      <c r="S40" s="103"/>
      <c r="T40" s="104"/>
      <c r="U40" s="31"/>
    </row>
    <row r="41" spans="1:21" ht="12.75">
      <c r="A41" s="7">
        <v>22</v>
      </c>
      <c r="B41" s="115" t="s">
        <v>103</v>
      </c>
      <c r="C41" s="117" t="s">
        <v>28</v>
      </c>
      <c r="D41" s="154">
        <f t="shared" si="0"/>
        <v>8</v>
      </c>
      <c r="E41" s="47">
        <f t="shared" si="1"/>
        <v>2</v>
      </c>
      <c r="F41" s="91"/>
      <c r="G41" s="92"/>
      <c r="H41" s="92"/>
      <c r="I41" s="92"/>
      <c r="J41" s="93"/>
      <c r="K41" s="90">
        <v>4</v>
      </c>
      <c r="L41" s="88">
        <v>4</v>
      </c>
      <c r="M41" s="88">
        <v>0</v>
      </c>
      <c r="N41" s="88" t="s">
        <v>49</v>
      </c>
      <c r="O41" s="89">
        <v>2</v>
      </c>
      <c r="P41" s="98"/>
      <c r="Q41" s="99"/>
      <c r="R41" s="99"/>
      <c r="S41" s="99"/>
      <c r="T41" s="100"/>
      <c r="U41" s="31"/>
    </row>
    <row r="42" spans="1:21" ht="12.75">
      <c r="A42" s="7"/>
      <c r="B42" s="118" t="s">
        <v>87</v>
      </c>
      <c r="C42" s="117" t="s">
        <v>37</v>
      </c>
      <c r="D42" s="154"/>
      <c r="E42" s="47"/>
      <c r="F42" s="91"/>
      <c r="G42" s="92"/>
      <c r="H42" s="92"/>
      <c r="I42" s="92"/>
      <c r="J42" s="93"/>
      <c r="K42" s="91"/>
      <c r="L42" s="92"/>
      <c r="M42" s="92"/>
      <c r="N42" s="92"/>
      <c r="O42" s="93"/>
      <c r="P42" s="91"/>
      <c r="Q42" s="92"/>
      <c r="R42" s="92"/>
      <c r="S42" s="92"/>
      <c r="T42" s="93"/>
      <c r="U42" s="31"/>
    </row>
    <row r="43" spans="1:21" ht="12.75">
      <c r="A43" s="7"/>
      <c r="B43" s="118" t="s">
        <v>88</v>
      </c>
      <c r="C43" s="117" t="s">
        <v>38</v>
      </c>
      <c r="D43" s="154"/>
      <c r="E43" s="47"/>
      <c r="F43" s="91"/>
      <c r="G43" s="92"/>
      <c r="H43" s="92"/>
      <c r="I43" s="92"/>
      <c r="J43" s="93"/>
      <c r="K43" s="91"/>
      <c r="L43" s="92"/>
      <c r="M43" s="92"/>
      <c r="N43" s="92"/>
      <c r="O43" s="93"/>
      <c r="P43" s="91"/>
      <c r="Q43" s="92"/>
      <c r="R43" s="92"/>
      <c r="S43" s="92"/>
      <c r="T43" s="93"/>
      <c r="U43" s="31"/>
    </row>
    <row r="44" spans="1:21" ht="12.75">
      <c r="A44" s="7"/>
      <c r="B44" s="118" t="s">
        <v>89</v>
      </c>
      <c r="C44" s="117" t="s">
        <v>39</v>
      </c>
      <c r="D44" s="154"/>
      <c r="E44" s="47"/>
      <c r="F44" s="91"/>
      <c r="G44" s="92"/>
      <c r="H44" s="92"/>
      <c r="I44" s="92"/>
      <c r="J44" s="93"/>
      <c r="K44" s="91"/>
      <c r="L44" s="92"/>
      <c r="M44" s="92"/>
      <c r="N44" s="92"/>
      <c r="O44" s="93"/>
      <c r="P44" s="91"/>
      <c r="Q44" s="92"/>
      <c r="R44" s="92"/>
      <c r="S44" s="92"/>
      <c r="T44" s="93"/>
      <c r="U44" s="31"/>
    </row>
    <row r="45" spans="1:21" ht="12.75">
      <c r="A45" s="7"/>
      <c r="B45" s="118" t="s">
        <v>90</v>
      </c>
      <c r="C45" s="117" t="s">
        <v>92</v>
      </c>
      <c r="D45" s="154"/>
      <c r="E45" s="47"/>
      <c r="F45" s="91"/>
      <c r="G45" s="92"/>
      <c r="H45" s="92"/>
      <c r="I45" s="92"/>
      <c r="J45" s="93"/>
      <c r="K45" s="91"/>
      <c r="L45" s="92"/>
      <c r="M45" s="92"/>
      <c r="N45" s="92"/>
      <c r="O45" s="93"/>
      <c r="P45" s="91"/>
      <c r="Q45" s="92"/>
      <c r="R45" s="92"/>
      <c r="S45" s="92"/>
      <c r="T45" s="93"/>
      <c r="U45" s="31"/>
    </row>
    <row r="46" spans="1:21" ht="13.5" thickBot="1">
      <c r="A46" s="7"/>
      <c r="B46" s="119" t="s">
        <v>91</v>
      </c>
      <c r="C46" s="120" t="s">
        <v>93</v>
      </c>
      <c r="D46" s="155"/>
      <c r="E46" s="161"/>
      <c r="F46" s="147"/>
      <c r="G46" s="148"/>
      <c r="H46" s="148"/>
      <c r="I46" s="149"/>
      <c r="J46" s="150"/>
      <c r="K46" s="147"/>
      <c r="L46" s="148"/>
      <c r="M46" s="148"/>
      <c r="N46" s="149"/>
      <c r="O46" s="150"/>
      <c r="P46" s="105"/>
      <c r="Q46" s="96"/>
      <c r="R46" s="96"/>
      <c r="S46" s="96"/>
      <c r="T46" s="97"/>
      <c r="U46" s="151"/>
    </row>
    <row r="47" spans="1:21" ht="14.25" thickBot="1" thickTop="1">
      <c r="A47" s="46" t="s">
        <v>29</v>
      </c>
      <c r="B47" s="45"/>
      <c r="C47" s="44"/>
      <c r="D47" s="48"/>
      <c r="E47" s="48"/>
      <c r="F47" s="19"/>
      <c r="G47" s="20"/>
      <c r="H47" s="20"/>
      <c r="I47" s="20"/>
      <c r="J47" s="21"/>
      <c r="K47" s="19"/>
      <c r="L47" s="20"/>
      <c r="M47" s="20"/>
      <c r="N47" s="20"/>
      <c r="O47" s="21"/>
      <c r="P47" s="19"/>
      <c r="Q47" s="20"/>
      <c r="R47" s="20"/>
      <c r="S47" s="20"/>
      <c r="T47" s="21"/>
      <c r="U47" s="4"/>
    </row>
    <row r="48" spans="1:21" ht="13.5" thickBot="1">
      <c r="A48" s="33">
        <v>23</v>
      </c>
      <c r="B48" s="101" t="s">
        <v>94</v>
      </c>
      <c r="C48" s="39" t="s">
        <v>29</v>
      </c>
      <c r="D48" s="47">
        <f t="shared" si="0"/>
        <v>36</v>
      </c>
      <c r="E48" s="47">
        <f t="shared" si="1"/>
        <v>20</v>
      </c>
      <c r="F48" s="91"/>
      <c r="G48" s="92"/>
      <c r="H48" s="92"/>
      <c r="I48" s="92"/>
      <c r="J48" s="93"/>
      <c r="K48" s="90"/>
      <c r="L48" s="88"/>
      <c r="M48" s="88"/>
      <c r="N48" s="88"/>
      <c r="O48" s="89"/>
      <c r="P48" s="98">
        <v>0</v>
      </c>
      <c r="Q48" s="99">
        <v>8</v>
      </c>
      <c r="R48" s="99">
        <v>28</v>
      </c>
      <c r="S48" s="99" t="s">
        <v>49</v>
      </c>
      <c r="T48" s="100">
        <v>20</v>
      </c>
      <c r="U48" s="125" t="s">
        <v>95</v>
      </c>
    </row>
    <row r="49" spans="1:21" ht="12.75">
      <c r="A49" s="70" t="s">
        <v>30</v>
      </c>
      <c r="B49" s="71"/>
      <c r="C49" s="72"/>
      <c r="D49" s="73">
        <f>SUM(D11:D48)</f>
        <v>288</v>
      </c>
      <c r="E49" s="73"/>
      <c r="F49" s="159">
        <f>SUM(F11:F48)</f>
        <v>52</v>
      </c>
      <c r="G49" s="157">
        <f>SUM(G11:G48)</f>
        <v>42</v>
      </c>
      <c r="H49" s="157">
        <f>SUM(H11:H48)</f>
        <v>24</v>
      </c>
      <c r="I49" s="75"/>
      <c r="J49" s="158">
        <f>SUM(J11:J48)</f>
        <v>32</v>
      </c>
      <c r="K49" s="156">
        <f>SUM(K11:K48)</f>
        <v>56</v>
      </c>
      <c r="L49" s="157">
        <f>SUM(L11:L48)</f>
        <v>20</v>
      </c>
      <c r="M49" s="157">
        <f>SUM(M11:M48)</f>
        <v>26</v>
      </c>
      <c r="N49" s="78"/>
      <c r="O49" s="158">
        <f>SUM(O11:O48)</f>
        <v>27</v>
      </c>
      <c r="P49" s="156">
        <f>SUM(P11:P48)</f>
        <v>18</v>
      </c>
      <c r="Q49" s="157">
        <f>SUM(Q11:Q48)</f>
        <v>18</v>
      </c>
      <c r="R49" s="157">
        <f>SUM(R11:R48)</f>
        <v>32</v>
      </c>
      <c r="S49" s="75"/>
      <c r="T49" s="158">
        <f>SUM(T11:T48)</f>
        <v>31</v>
      </c>
      <c r="U49" s="160"/>
    </row>
    <row r="50" spans="1:21" ht="12.75">
      <c r="A50" s="70" t="s">
        <v>31</v>
      </c>
      <c r="B50" s="71"/>
      <c r="C50" s="72"/>
      <c r="D50" s="73"/>
      <c r="E50" s="73"/>
      <c r="F50" s="79">
        <f>SUM(F49:H49)</f>
        <v>118</v>
      </c>
      <c r="G50" s="80"/>
      <c r="H50" s="80"/>
      <c r="I50" s="80"/>
      <c r="J50" s="81"/>
      <c r="K50" s="79">
        <f>SUM(K49:M49)</f>
        <v>102</v>
      </c>
      <c r="L50" s="82"/>
      <c r="M50" s="82"/>
      <c r="N50" s="82"/>
      <c r="O50" s="83"/>
      <c r="P50" s="79">
        <f>SUM(P49:R49)</f>
        <v>68</v>
      </c>
      <c r="Q50" s="80"/>
      <c r="R50" s="80"/>
      <c r="S50" s="80"/>
      <c r="T50" s="81"/>
      <c r="U50" s="84"/>
    </row>
    <row r="51" spans="1:21" ht="12.75">
      <c r="A51" s="70" t="s">
        <v>32</v>
      </c>
      <c r="B51" s="71"/>
      <c r="C51" s="72"/>
      <c r="D51" s="73"/>
      <c r="E51" s="73">
        <f>SUM(E11:E48)</f>
        <v>90</v>
      </c>
      <c r="F51" s="74"/>
      <c r="G51" s="75"/>
      <c r="H51" s="75"/>
      <c r="I51" s="75"/>
      <c r="J51" s="76">
        <f>J49</f>
        <v>32</v>
      </c>
      <c r="K51" s="77"/>
      <c r="L51" s="78"/>
      <c r="M51" s="78"/>
      <c r="N51" s="78"/>
      <c r="O51" s="76">
        <f>O49</f>
        <v>27</v>
      </c>
      <c r="P51" s="74"/>
      <c r="Q51" s="75"/>
      <c r="R51" s="75"/>
      <c r="S51" s="75"/>
      <c r="T51" s="76">
        <f>T49</f>
        <v>31</v>
      </c>
      <c r="U51" s="84"/>
    </row>
    <row r="52" spans="1:21" ht="12.75">
      <c r="A52" s="62"/>
      <c r="B52" s="63"/>
      <c r="C52" s="39" t="s">
        <v>33</v>
      </c>
      <c r="D52" s="47"/>
      <c r="E52" s="47"/>
      <c r="F52" s="22"/>
      <c r="G52" s="23"/>
      <c r="H52" s="23"/>
      <c r="I52" s="23">
        <f>COUNTIF(I11:I48,"v")</f>
        <v>3</v>
      </c>
      <c r="J52" s="24"/>
      <c r="K52" s="25"/>
      <c r="L52" s="26"/>
      <c r="M52" s="26"/>
      <c r="N52" s="23">
        <f>COUNTIF(N11:N48,"v")</f>
        <v>3</v>
      </c>
      <c r="O52" s="27"/>
      <c r="P52" s="22"/>
      <c r="Q52" s="23"/>
      <c r="R52" s="23"/>
      <c r="S52" s="23">
        <f>COUNTIF(S11:S48,"v")</f>
        <v>0</v>
      </c>
      <c r="T52" s="24"/>
      <c r="U52" s="84"/>
    </row>
    <row r="53" spans="1:21" ht="12.75">
      <c r="A53" s="8"/>
      <c r="B53" s="64"/>
      <c r="C53" s="39" t="s">
        <v>50</v>
      </c>
      <c r="D53" s="47"/>
      <c r="E53" s="47"/>
      <c r="F53" s="22"/>
      <c r="G53" s="23"/>
      <c r="H53" s="23"/>
      <c r="I53" s="23">
        <f>COUNTIF(I11:I48,"é")</f>
        <v>6</v>
      </c>
      <c r="J53" s="24"/>
      <c r="K53" s="25"/>
      <c r="L53" s="26"/>
      <c r="M53" s="26"/>
      <c r="N53" s="23">
        <f>COUNTIF(N11:N48,"é")</f>
        <v>6</v>
      </c>
      <c r="O53" s="27"/>
      <c r="P53" s="22"/>
      <c r="Q53" s="23"/>
      <c r="R53" s="23"/>
      <c r="S53" s="23">
        <f>COUNTIF(S11:S48,"é")</f>
        <v>4</v>
      </c>
      <c r="T53" s="24"/>
      <c r="U53" s="84"/>
    </row>
    <row r="54" spans="1:21" ht="13.5" thickBot="1">
      <c r="A54" s="8"/>
      <c r="B54" s="64"/>
      <c r="C54" s="65" t="s">
        <v>34</v>
      </c>
      <c r="D54" s="66"/>
      <c r="E54" s="66"/>
      <c r="F54" s="55"/>
      <c r="G54" s="53"/>
      <c r="H54" s="53"/>
      <c r="I54" s="53">
        <f>COUNTIF(I11:I48,"s")</f>
        <v>0</v>
      </c>
      <c r="J54" s="54"/>
      <c r="K54" s="67"/>
      <c r="L54" s="68"/>
      <c r="M54" s="68"/>
      <c r="N54" s="53">
        <f>COUNTIF(N11:N48,"s")</f>
        <v>0</v>
      </c>
      <c r="O54" s="69"/>
      <c r="P54" s="55"/>
      <c r="Q54" s="53"/>
      <c r="R54" s="53"/>
      <c r="S54" s="53">
        <f>COUNTIF(S11:S48,"s")</f>
        <v>1</v>
      </c>
      <c r="T54" s="54"/>
      <c r="U54" s="84"/>
    </row>
    <row r="55" spans="3:4" ht="12.75">
      <c r="C55"/>
      <c r="D55" s="50"/>
    </row>
    <row r="56" spans="3:4" ht="12.75">
      <c r="C56"/>
      <c r="D56" s="50"/>
    </row>
    <row r="57" spans="1:4" ht="12.75">
      <c r="A57" t="s">
        <v>96</v>
      </c>
      <c r="B57" s="106"/>
      <c r="C57"/>
      <c r="D57" s="50"/>
    </row>
  </sheetData>
  <sheetProtection/>
  <mergeCells count="11">
    <mergeCell ref="C8:C9"/>
    <mergeCell ref="D8:D9"/>
    <mergeCell ref="P8:T8"/>
    <mergeCell ref="A6:U6"/>
    <mergeCell ref="A7:E7"/>
    <mergeCell ref="F7:T7"/>
    <mergeCell ref="A8:A9"/>
    <mergeCell ref="B8:B9"/>
    <mergeCell ref="E8:E9"/>
    <mergeCell ref="F8:J8"/>
    <mergeCell ref="K8:O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2014-06-24T13:19:06Z</cp:lastPrinted>
  <dcterms:created xsi:type="dcterms:W3CDTF">2007-10-29T15:12:22Z</dcterms:created>
  <dcterms:modified xsi:type="dcterms:W3CDTF">2014-07-06T01:37:04Z</dcterms:modified>
  <cp:category/>
  <cp:version/>
  <cp:contentType/>
  <cp:contentStatus/>
</cp:coreProperties>
</file>