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260" tabRatio="762" activeTab="0"/>
  </bookViews>
  <sheets>
    <sheet name="Gepeszet-mechatronika" sheetId="1" r:id="rId1"/>
  </sheets>
  <definedNames/>
  <calcPr fullCalcOnLoad="1"/>
</workbook>
</file>

<file path=xl/sharedStrings.xml><?xml version="1.0" encoding="utf-8"?>
<sst xmlns="http://schemas.openxmlformats.org/spreadsheetml/2006/main" count="596" uniqueCount="216">
  <si>
    <t>Össz. óra</t>
  </si>
  <si>
    <t>Kredit pont</t>
  </si>
  <si>
    <t>Félévi óraszám, számonkérés módja, kreditpont</t>
  </si>
  <si>
    <t>gy</t>
  </si>
  <si>
    <t>la</t>
  </si>
  <si>
    <t>kö</t>
  </si>
  <si>
    <t>Szakdolgozat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</si>
  <si>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</si>
  <si>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</si>
  <si>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</si>
  <si>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</si>
  <si>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</si>
  <si>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</si>
  <si>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</si>
  <si>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</si>
  <si>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</si>
  <si>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</si>
  <si>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</si>
  <si>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</si>
  <si>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</si>
  <si>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</si>
  <si>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</si>
  <si>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</si>
  <si>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Tanulásmódszertan</t>
  </si>
  <si>
    <t>é</t>
  </si>
  <si>
    <t>Szakképzés-pedagógia</t>
  </si>
  <si>
    <t>II. Tanári felkészítés - pedagógiai és pszichológiai tárgyak</t>
  </si>
  <si>
    <t>III. Tanári felkészítés - szakmódszertani tárgyak</t>
  </si>
  <si>
    <t>IV. Egyéni, összefüggő iskolai gyakorlatok</t>
  </si>
  <si>
    <t>VI. Szakdolgozat</t>
  </si>
  <si>
    <t>Pszichológia</t>
  </si>
  <si>
    <t>Személyiségfejlesztés</t>
  </si>
  <si>
    <t>Neveléstan</t>
  </si>
  <si>
    <t>Didaktika és oktatásszervezés</t>
  </si>
  <si>
    <t>Oktatástechnológia és elektronikus tanulás</t>
  </si>
  <si>
    <t>Kutatásmódszertan és minőségbiztosítás</t>
  </si>
  <si>
    <t>Speciális nevelési területek és nemzetiségi pedagógia</t>
  </si>
  <si>
    <t>V. Szabadon választható tárgyak*</t>
  </si>
  <si>
    <t>Összefüggő iskolai gyakorlat I.</t>
  </si>
  <si>
    <t>Pedagógiai szeminárium I.</t>
  </si>
  <si>
    <t>Portfólió</t>
  </si>
  <si>
    <t>Összefüggő iskolai gyakorlat II.</t>
  </si>
  <si>
    <t>Pedagógiai szeminárium II.</t>
  </si>
  <si>
    <t>Szakmódszertan I.</t>
  </si>
  <si>
    <t>Szakmódszertan II.</t>
  </si>
  <si>
    <t>Szakmódszertan III.</t>
  </si>
  <si>
    <t>Szakmódszertani iskolai gyakorlat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</si>
  <si>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</si>
  <si>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</si>
  <si>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</si>
  <si>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</si>
  <si>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</si>
  <si>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</si>
  <si>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</si>
  <si>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</si>
  <si>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</si>
  <si>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</si>
  <si>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</si>
  <si>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</si>
  <si>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</si>
  <si>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</si>
  <si>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</si>
  <si>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</si>
  <si>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Korszerű gyártástechnológia</t>
  </si>
  <si>
    <t>Gépészet szakmacsoportos ismeretek</t>
  </si>
  <si>
    <t>Összes tantervi óra:</t>
  </si>
  <si>
    <t>Félévenkénti óraszám - összesen:</t>
  </si>
  <si>
    <t>24.</t>
  </si>
  <si>
    <t>Szabadon választható I.</t>
  </si>
  <si>
    <t>Szabadon választható II.</t>
  </si>
  <si>
    <t>Felzárkóztatás és tehetséggondozás</t>
  </si>
  <si>
    <t>Oktatás- és szakképzéstörténet</t>
  </si>
  <si>
    <t>Közösségi pedagógiai gyakorlat és tanári kommunikáció</t>
  </si>
  <si>
    <t>Felnőttek szakképzése és gazdaság</t>
  </si>
  <si>
    <t>Záróvizsga tárgykörök:</t>
  </si>
  <si>
    <t>Szakmódszertan I-III.</t>
  </si>
  <si>
    <t>I. Szakterületi tárgyak*</t>
  </si>
  <si>
    <t>* Szakiránynak megfelelő MSc végzettség esetén a szakterületi ismeretek teljesítettnek tekinthetők.</t>
  </si>
  <si>
    <t>Szabadon választható tárgyak:</t>
  </si>
  <si>
    <t>Belépési feltétel: a szakiránynak megfelelő BSc, vagy azzal egyenértékű diploma</t>
  </si>
  <si>
    <t>TMXGS11MLE</t>
  </si>
  <si>
    <t>TMXPS12MLE</t>
  </si>
  <si>
    <t>TMXSF11MLE</t>
  </si>
  <si>
    <t>TMXNT12MLE</t>
  </si>
  <si>
    <t>TMXDI12MLE</t>
  </si>
  <si>
    <t>TMXPT11MLE</t>
  </si>
  <si>
    <t>TMXOE11MLE</t>
  </si>
  <si>
    <t>TMXKM12MLE</t>
  </si>
  <si>
    <t>TMXSG11MLE</t>
  </si>
  <si>
    <t>TMXSN11MLE</t>
  </si>
  <si>
    <t>TMXSM12MLE</t>
  </si>
  <si>
    <t>TMXSM22MLE</t>
  </si>
  <si>
    <t>TMXSM44MLE</t>
  </si>
  <si>
    <t>TMXSP11MLE</t>
  </si>
  <si>
    <t>TMXSI11MLE</t>
  </si>
  <si>
    <t>TMXOG11MLE</t>
  </si>
  <si>
    <t>TMXPS11MLE</t>
  </si>
  <si>
    <t>TMXOG22MLE</t>
  </si>
  <si>
    <t>TMXPS22MLE</t>
  </si>
  <si>
    <t>TMXPF11MLE</t>
  </si>
  <si>
    <t>TMDSD11MLE</t>
  </si>
  <si>
    <t>TMVFP11MLE</t>
  </si>
  <si>
    <t>TMVTM11MLE</t>
  </si>
  <si>
    <t>TMVST12MLE</t>
  </si>
  <si>
    <t>Óbudai Egyetem</t>
  </si>
  <si>
    <t>Bánki Donát Gépész és Biztonságtechnikai Mérnöki Kar</t>
  </si>
  <si>
    <t>mintatanterv</t>
  </si>
  <si>
    <t>levelező munkarend</t>
  </si>
  <si>
    <t>zárójeles tárgykódok kizárólag kreditátviteli kérelemhez !!!</t>
  </si>
  <si>
    <t>képzéskód, szakkód: BMLETG, BMLETG</t>
  </si>
  <si>
    <t>TMPK</t>
  </si>
  <si>
    <t>I. Szakterületi tárgyak</t>
  </si>
  <si>
    <t>Géprajz, gépelemek, gépsz.II</t>
  </si>
  <si>
    <t>Géprajz, gépelemek, gépsz.III</t>
  </si>
  <si>
    <t>Méréstechnika I.</t>
  </si>
  <si>
    <t>Méréstechnika II.</t>
  </si>
  <si>
    <t>Karbantartási ismeretek</t>
  </si>
  <si>
    <t>Anyagok és technológiák I.</t>
  </si>
  <si>
    <t>Anyagok és technológiák II.</t>
  </si>
  <si>
    <t>Forgácsolástechnológia alapjai</t>
  </si>
  <si>
    <t>Logisztikai alapismeretek</t>
  </si>
  <si>
    <t>Mechanika I</t>
  </si>
  <si>
    <t>Mechanika II</t>
  </si>
  <si>
    <t>Mechanika III</t>
  </si>
  <si>
    <t>Hő-és áramlástechnika II</t>
  </si>
  <si>
    <t>Általános géptan</t>
  </si>
  <si>
    <t>Mechanika I.</t>
  </si>
  <si>
    <t>Mechanika I. aláírás</t>
  </si>
  <si>
    <t>25.</t>
  </si>
  <si>
    <t>26.</t>
  </si>
  <si>
    <t>27.</t>
  </si>
  <si>
    <t>28.</t>
  </si>
  <si>
    <t>29.</t>
  </si>
  <si>
    <t>30.</t>
  </si>
  <si>
    <t>Forgácsolástechnológia számítógépes tervezése I.</t>
  </si>
  <si>
    <t>Forgácsolástechnológia és szerszámai</t>
  </si>
  <si>
    <t>Forgácsolástechnológia számítógépes tervezése II.</t>
  </si>
  <si>
    <t>Gyártó berendezések és rendszerek I.</t>
  </si>
  <si>
    <t>Gyártó berendezések és rendszerek II.</t>
  </si>
  <si>
    <t>Géprajz, gépelemek, gépszerk. II.</t>
  </si>
  <si>
    <t>a) Pedagógia:</t>
  </si>
  <si>
    <t>a) Szakmai tárgyak:</t>
  </si>
  <si>
    <t>31.</t>
  </si>
  <si>
    <t>Szakmódszertan I., III.</t>
  </si>
  <si>
    <t>Hő-és áramlástechnika I - e-learning</t>
  </si>
  <si>
    <t>Géprajz, gépelemek, gépsz.I -e-learning</t>
  </si>
  <si>
    <t>Anyagtechnológia alapjai - e-learning</t>
  </si>
  <si>
    <t>Megjegyzések:</t>
  </si>
  <si>
    <t>* A gépészmérnöki képzéstől eltérő kreditszám</t>
  </si>
  <si>
    <t>** A gépészmérnöki képzéstől eltérő előfeltétel</t>
  </si>
  <si>
    <t>Forgácsolástechnológia számítógépes tervezése I-II.</t>
  </si>
  <si>
    <t>TMXPF22MLE</t>
  </si>
  <si>
    <t>BBXME11BLE</t>
  </si>
  <si>
    <t>BBXME22BLE</t>
  </si>
  <si>
    <t>BBXME33BLE</t>
  </si>
  <si>
    <t>BMEHO13BLE</t>
  </si>
  <si>
    <t>BMXHO24BLE</t>
  </si>
  <si>
    <t>BMXGT11BLE</t>
  </si>
  <si>
    <t>BBXGE23BLE</t>
  </si>
  <si>
    <t>BBXGE34BLE</t>
  </si>
  <si>
    <t>BAEAT11BLE</t>
  </si>
  <si>
    <t>BGXMT14BLE</t>
  </si>
  <si>
    <t>BMXMT14BLE</t>
  </si>
  <si>
    <t>BMXKI16BLE</t>
  </si>
  <si>
    <t>BAXAN12BLE</t>
  </si>
  <si>
    <t>BAXAN23BLE</t>
  </si>
  <si>
    <t>BGXFA13BLE</t>
  </si>
  <si>
    <t>BMXLG17BLE</t>
  </si>
  <si>
    <t>BGXFS15BLE</t>
  </si>
  <si>
    <t>BGXFS26BLE</t>
  </si>
  <si>
    <t>BGXFT14BLE</t>
  </si>
  <si>
    <t>BGXGR15BLE</t>
  </si>
  <si>
    <t>BGXGR26BLE</t>
  </si>
  <si>
    <t>Belépési feltétel: a szakiránynak nem megfelelő BSc, MSc vagy főiskolai, egyetemi szintű szakmai tanári diploma → szakirányváltás</t>
  </si>
  <si>
    <t>Belépési feltétel: a szakiránynak megfelelő BSc műszaki szakoktató diploma</t>
  </si>
  <si>
    <t>CAD technika</t>
  </si>
  <si>
    <t>Kötéstechnológia</t>
  </si>
  <si>
    <t>CAD/CAM modellezés alapjai</t>
  </si>
  <si>
    <t>Méréstechnika III.</t>
  </si>
  <si>
    <t>b) Szakmai tárgyak:</t>
  </si>
  <si>
    <t>Munkavédelem, biztonságtechnika - e-learning</t>
  </si>
  <si>
    <t>BGECA14BLE</t>
  </si>
  <si>
    <t>BGXCT15BLE</t>
  </si>
  <si>
    <t>BAXKT14BLE</t>
  </si>
  <si>
    <t>BGXGM15BLE</t>
  </si>
  <si>
    <t>BBEMB17BLE</t>
  </si>
  <si>
    <t>80 kredit</t>
  </si>
  <si>
    <t>Anyagok és technológiák I. *</t>
  </si>
  <si>
    <t>Gyártó berendezések és rendszerek I. **</t>
  </si>
  <si>
    <t>Hő- és áramlástechnika I.</t>
  </si>
  <si>
    <t>Géprajz-gépelemek, gépszerk. I. párh.</t>
  </si>
  <si>
    <t>Ssz.</t>
  </si>
  <si>
    <t>mintatanterv-kód: BMLETGXMM0S17 (Σ120 krd)</t>
  </si>
  <si>
    <t>mintatanterv-kód: BMLETGXVM0S17 (Σ120 krd)</t>
  </si>
  <si>
    <t>mintatanterv-kód: BMLETGXOM0S17 (Σ120 krd)</t>
  </si>
  <si>
    <t>4. a.</t>
  </si>
  <si>
    <t>9. #</t>
  </si>
  <si>
    <t>Géprajz, gépelemek II. párh.; Forg. tech. alapjai</t>
  </si>
  <si>
    <t>Mechn. II. aláírás; Géprajz, gépelemek, gépsz. I.</t>
  </si>
  <si>
    <t>→</t>
  </si>
  <si>
    <t>teljesítendő: 6 kredit</t>
  </si>
  <si>
    <t>TAVASZ</t>
  </si>
  <si>
    <t>„szabadon választható”</t>
  </si>
  <si>
    <t>tárgycsoportkód: BMLETGXMM0S17SV</t>
  </si>
  <si>
    <t>BGK — TMPK</t>
  </si>
  <si>
    <t>A képzéshez belépési feltétel (előzetes tanulmányok) függvényében három tanterv tartozik.</t>
  </si>
  <si>
    <t>tanári [4 félév [mérnöktanár [gépészet-mechatronika]]] mesterképzési (MEd) szak</t>
  </si>
  <si>
    <t>TAVASZI</t>
  </si>
  <si>
    <t>(BTVSTG1MLE)</t>
  </si>
  <si>
    <t>(BTVSTG2MLE)</t>
  </si>
  <si>
    <t>BBEGE12BLE</t>
  </si>
  <si>
    <t>3. a</t>
  </si>
  <si>
    <t>10. #</t>
  </si>
  <si>
    <t>BAXKG14MLE</t>
  </si>
  <si>
    <t>BMEPH15BLE</t>
  </si>
  <si>
    <t>Pneumatika, hidraulika - e-learning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</si>
</sst>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i/>
      <sz val="11"/>
      <name val="Calibri"/>
      <family val="2"/>
    </font>
    <font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medium"/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medium"/>
      <top style="thick">
        <color indexed="10"/>
      </top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38" fillId="20" borderId="9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15" applyFont="1" applyFill="1" applyAlignment="1">
      <alignment horizontal="left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5" fillId="22" borderId="32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vertical="center"/>
    </xf>
    <xf numFmtId="0" fontId="3" fillId="22" borderId="48" xfId="0" applyFont="1" applyFill="1" applyBorder="1" applyAlignment="1">
      <alignment vertical="center"/>
    </xf>
    <xf numFmtId="0" fontId="4" fillId="22" borderId="38" xfId="0" applyFont="1" applyFill="1" applyBorder="1" applyAlignment="1">
      <alignment horizontal="left" vertical="center"/>
    </xf>
    <xf numFmtId="0" fontId="3" fillId="22" borderId="21" xfId="0" applyFont="1" applyFill="1" applyBorder="1" applyAlignment="1">
      <alignment horizontal="left" vertical="center"/>
    </xf>
    <xf numFmtId="0" fontId="4" fillId="22" borderId="49" xfId="0" applyFont="1" applyFill="1" applyBorder="1" applyAlignment="1">
      <alignment horizontal="left" vertical="center"/>
    </xf>
    <xf numFmtId="0" fontId="4" fillId="22" borderId="33" xfId="0" applyFont="1" applyFill="1" applyBorder="1" applyAlignment="1">
      <alignment vertical="center"/>
    </xf>
    <xf numFmtId="0" fontId="4" fillId="22" borderId="4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22" borderId="32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vertical="center"/>
    </xf>
    <xf numFmtId="0" fontId="3" fillId="22" borderId="48" xfId="0" applyFont="1" applyFill="1" applyBorder="1" applyAlignment="1">
      <alignment vertical="center"/>
    </xf>
    <xf numFmtId="0" fontId="5" fillId="22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4" fillId="22" borderId="49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left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24" borderId="47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22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5" fillId="22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5" fillId="22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2" borderId="76" xfId="0" applyFont="1" applyFill="1" applyBorder="1" applyAlignment="1">
      <alignment horizontal="center" vertical="center"/>
    </xf>
    <xf numFmtId="0" fontId="3" fillId="22" borderId="68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22" borderId="34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22" borderId="34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Continuous" vertical="center"/>
    </xf>
    <xf numFmtId="0" fontId="4" fillId="0" borderId="95" xfId="0" applyFont="1" applyBorder="1" applyAlignment="1">
      <alignment horizontal="centerContinuous" vertical="center"/>
    </xf>
    <xf numFmtId="0" fontId="4" fillId="0" borderId="8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68" xfId="0" applyFont="1" applyBorder="1" applyAlignment="1">
      <alignment horizontal="centerContinuous" vertical="center"/>
    </xf>
    <xf numFmtId="0" fontId="4" fillId="0" borderId="9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9" fillId="23" borderId="104" xfId="0" applyFont="1" applyFill="1" applyBorder="1" applyAlignment="1">
      <alignment vertical="center"/>
    </xf>
    <xf numFmtId="0" fontId="35" fillId="23" borderId="105" xfId="0" applyFont="1" applyFill="1" applyBorder="1" applyAlignment="1">
      <alignment horizontal="right" vertical="center"/>
    </xf>
    <xf numFmtId="0" fontId="35" fillId="23" borderId="106" xfId="0" applyFont="1" applyFill="1" applyBorder="1" applyAlignment="1">
      <alignment vertical="center"/>
    </xf>
    <xf numFmtId="0" fontId="35" fillId="23" borderId="88" xfId="0" applyFont="1" applyFill="1" applyBorder="1" applyAlignment="1">
      <alignment horizontal="right" vertical="center"/>
    </xf>
    <xf numFmtId="0" fontId="40" fillId="23" borderId="107" xfId="0" applyFont="1" applyFill="1" applyBorder="1" applyAlignment="1">
      <alignment horizontal="left" vertical="center" shrinkToFit="1"/>
    </xf>
    <xf numFmtId="0" fontId="40" fillId="23" borderId="108" xfId="0" applyFont="1" applyFill="1" applyBorder="1" applyAlignment="1">
      <alignment vertical="center" wrapText="1"/>
    </xf>
    <xf numFmtId="0" fontId="40" fillId="23" borderId="109" xfId="0" applyFont="1" applyFill="1" applyBorder="1" applyAlignment="1">
      <alignment horizontal="left" vertical="center" shrinkToFit="1"/>
    </xf>
    <xf numFmtId="0" fontId="40" fillId="23" borderId="110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vertical="center"/>
    </xf>
    <xf numFmtId="0" fontId="36" fillId="0" borderId="112" xfId="0" applyFont="1" applyFill="1" applyBorder="1" applyAlignment="1">
      <alignment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116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116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/>
    </xf>
    <xf numFmtId="0" fontId="36" fillId="0" borderId="122" xfId="0" applyFont="1" applyFill="1" applyBorder="1" applyAlignment="1">
      <alignment horizontal="center" vertical="center"/>
    </xf>
    <xf numFmtId="0" fontId="35" fillId="23" borderId="123" xfId="0" applyNumberFormat="1" applyFont="1" applyFill="1" applyBorder="1" applyAlignment="1">
      <alignment horizontal="right" vertical="center"/>
    </xf>
    <xf numFmtId="0" fontId="36" fillId="23" borderId="123" xfId="0" applyFont="1" applyFill="1" applyBorder="1" applyAlignment="1">
      <alignment horizontal="center" vertical="center"/>
    </xf>
    <xf numFmtId="0" fontId="35" fillId="23" borderId="124" xfId="0" applyFont="1" applyFill="1" applyBorder="1" applyAlignment="1">
      <alignment horizontal="right" vertical="center"/>
    </xf>
    <xf numFmtId="0" fontId="36" fillId="23" borderId="109" xfId="0" applyFont="1" applyFill="1" applyBorder="1" applyAlignment="1">
      <alignment horizontal="left" vertical="center" shrinkToFit="1"/>
    </xf>
    <xf numFmtId="0" fontId="36" fillId="23" borderId="110" xfId="0" applyFont="1" applyFill="1" applyBorder="1" applyAlignment="1">
      <alignment vertical="center" wrapText="1"/>
    </xf>
    <xf numFmtId="0" fontId="36" fillId="0" borderId="116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" fillId="23" borderId="107" xfId="0" applyFont="1" applyFill="1" applyBorder="1" applyAlignment="1">
      <alignment horizontal="left" vertical="center" shrinkToFit="1"/>
    </xf>
    <xf numFmtId="0" fontId="36" fillId="23" borderId="125" xfId="0" applyFont="1" applyFill="1" applyBorder="1" applyAlignment="1">
      <alignment vertical="center" wrapText="1"/>
    </xf>
    <xf numFmtId="0" fontId="36" fillId="0" borderId="59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40" fillId="23" borderId="126" xfId="0" applyFont="1" applyFill="1" applyBorder="1" applyAlignment="1">
      <alignment horizontal="left" vertical="center" shrinkToFit="1"/>
    </xf>
    <xf numFmtId="0" fontId="40" fillId="23" borderId="127" xfId="0" applyFont="1" applyFill="1" applyBorder="1" applyAlignment="1">
      <alignment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40" fillId="0" borderId="129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1" fillId="0" borderId="129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36" fillId="0" borderId="125" xfId="0" applyFont="1" applyFill="1" applyBorder="1" applyAlignment="1">
      <alignment horizontal="center" vertical="center"/>
    </xf>
    <xf numFmtId="0" fontId="36" fillId="0" borderId="125" xfId="0" applyFont="1" applyFill="1" applyBorder="1" applyAlignment="1">
      <alignment horizontal="center" vertical="center"/>
    </xf>
    <xf numFmtId="0" fontId="36" fillId="0" borderId="130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36" fillId="0" borderId="131" xfId="0" applyFont="1" applyFill="1" applyBorder="1" applyAlignment="1">
      <alignment vertical="center"/>
    </xf>
    <xf numFmtId="0" fontId="36" fillId="0" borderId="132" xfId="0" applyFont="1" applyFill="1" applyBorder="1" applyAlignment="1">
      <alignment vertical="center"/>
    </xf>
    <xf numFmtId="0" fontId="36" fillId="0" borderId="132" xfId="0" applyFont="1" applyFill="1" applyBorder="1" applyAlignment="1">
      <alignment horizontal="center" vertical="center"/>
    </xf>
    <xf numFmtId="0" fontId="36" fillId="0" borderId="133" xfId="0" applyFont="1" applyFill="1" applyBorder="1" applyAlignment="1">
      <alignment horizontal="center" vertical="center"/>
    </xf>
    <xf numFmtId="0" fontId="36" fillId="0" borderId="1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2" borderId="135" xfId="0" applyFont="1" applyFill="1" applyBorder="1" applyAlignment="1">
      <alignment horizontal="center" vertical="center"/>
    </xf>
    <xf numFmtId="0" fontId="3" fillId="22" borderId="116" xfId="0" applyFont="1" applyFill="1" applyBorder="1" applyAlignment="1">
      <alignment horizontal="center" vertical="center"/>
    </xf>
    <xf numFmtId="0" fontId="3" fillId="22" borderId="135" xfId="0" applyFont="1" applyFill="1" applyBorder="1" applyAlignment="1">
      <alignment horizontal="center" vertical="center"/>
    </xf>
    <xf numFmtId="0" fontId="3" fillId="22" borderId="116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" fillId="22" borderId="59" xfId="0" applyFont="1" applyFill="1" applyBorder="1" applyAlignment="1">
      <alignment horizontal="center" vertical="center"/>
    </xf>
    <xf numFmtId="0" fontId="3" fillId="22" borderId="136" xfId="0" applyFont="1" applyFill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3" fillId="22" borderId="46" xfId="0" applyFont="1" applyFill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5" fillId="22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22" borderId="59" xfId="0" applyFont="1" applyFill="1" applyBorder="1" applyAlignment="1">
      <alignment horizontal="center" vertical="center"/>
    </xf>
    <xf numFmtId="0" fontId="3" fillId="22" borderId="136" xfId="0" applyFont="1" applyFill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22" borderId="14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22" borderId="35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3" fillId="22" borderId="46" xfId="0" applyFont="1" applyFill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3" xfId="0" applyFont="1" applyFill="1" applyBorder="1" applyAlignment="1">
      <alignment vertical="center"/>
    </xf>
    <xf numFmtId="0" fontId="15" fillId="0" borderId="141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42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2" borderId="1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</cellXfs>
  <cellStyles count="15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_szakokt BSc könnyűip_levelező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 2" xfId="128"/>
    <cellStyle name="Jelölőszín 2 2" xfId="129"/>
    <cellStyle name="Jelölőszín 3 2" xfId="130"/>
    <cellStyle name="Jelölőszín 4 2" xfId="131"/>
    <cellStyle name="Jelölőszín 5 2" xfId="132"/>
    <cellStyle name="Jelölőszín 6 2" xfId="133"/>
    <cellStyle name="Jó" xfId="134"/>
    <cellStyle name="Jó 2" xfId="135"/>
    <cellStyle name="Jó_szakokt BSc könnyűip_levelező" xfId="136"/>
    <cellStyle name="Kimenet" xfId="137"/>
    <cellStyle name="Kimenet 2" xfId="138"/>
    <cellStyle name="Kimenet_szakokt BSc könnyűip_levelező" xfId="139"/>
    <cellStyle name="Magyarázó szöveg" xfId="140"/>
    <cellStyle name="Magyarázó szöveg 2" xfId="141"/>
    <cellStyle name="Magyarázó szöveg_szakokt BSc könnyűip_levelező" xfId="142"/>
    <cellStyle name="Followed Hyperlink" xfId="143"/>
    <cellStyle name="Normál 2" xfId="144"/>
    <cellStyle name="Normál 2 2" xfId="145"/>
    <cellStyle name="Normál 2_Bt nappali" xfId="146"/>
    <cellStyle name="Normál 3" xfId="147"/>
    <cellStyle name="Normál 3 2" xfId="148"/>
    <cellStyle name="Normál 3_biztonságtechnika nappali" xfId="149"/>
    <cellStyle name="Normál 4" xfId="150"/>
    <cellStyle name="Összesen" xfId="151"/>
    <cellStyle name="Összesen 2" xfId="152"/>
    <cellStyle name="Összesen_biztonságtechnika nappali" xfId="153"/>
    <cellStyle name="Currency" xfId="154"/>
    <cellStyle name="Currency [0]" xfId="155"/>
    <cellStyle name="Rossz" xfId="156"/>
    <cellStyle name="Rossz 2" xfId="157"/>
    <cellStyle name="Rossz_szakokt BSc könnyűip_levelező" xfId="158"/>
    <cellStyle name="Semleges" xfId="159"/>
    <cellStyle name="Semleges 2" xfId="160"/>
    <cellStyle name="Semleges_szakokt BSc könnyűip_levelező" xfId="161"/>
    <cellStyle name="Számítás" xfId="162"/>
    <cellStyle name="Számítás 2" xfId="163"/>
    <cellStyle name="Számítás_szakokt BSc könnyűip_levelező" xfId="164"/>
    <cellStyle name="Percent" xfId="165"/>
    <cellStyle name="Százalék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421875" style="74" customWidth="1"/>
    <col min="2" max="2" width="17.7109375" style="74" bestFit="1" customWidth="1"/>
    <col min="3" max="3" width="50.7109375" style="74" customWidth="1"/>
    <col min="4" max="5" width="10.7109375" style="74" customWidth="1"/>
    <col min="6" max="6" width="5.57421875" style="74" bestFit="1" customWidth="1"/>
    <col min="7" max="7" width="5.140625" style="74" bestFit="1" customWidth="1"/>
    <col min="8" max="9" width="3.8515625" style="74" bestFit="1" customWidth="1"/>
    <col min="10" max="12" width="5.140625" style="74" bestFit="1" customWidth="1"/>
    <col min="13" max="13" width="4.28125" style="74" bestFit="1" customWidth="1"/>
    <col min="14" max="14" width="3.8515625" style="74" bestFit="1" customWidth="1"/>
    <col min="15" max="16" width="5.140625" style="74" bestFit="1" customWidth="1"/>
    <col min="17" max="18" width="4.7109375" style="74" bestFit="1" customWidth="1"/>
    <col min="19" max="19" width="3.8515625" style="74" bestFit="1" customWidth="1"/>
    <col min="20" max="20" width="4.7109375" style="74" bestFit="1" customWidth="1"/>
    <col min="21" max="23" width="5.140625" style="74" bestFit="1" customWidth="1"/>
    <col min="24" max="24" width="3.8515625" style="74" bestFit="1" customWidth="1"/>
    <col min="25" max="25" width="5.140625" style="74" bestFit="1" customWidth="1"/>
    <col min="26" max="28" width="5.140625" style="74" customWidth="1"/>
    <col min="29" max="29" width="48.7109375" style="74" bestFit="1" customWidth="1"/>
  </cols>
  <sheetData>
    <row r="1" spans="1:28" ht="15.75">
      <c r="A1" s="79" t="s">
        <v>104</v>
      </c>
      <c r="B1" s="80"/>
      <c r="C1" s="80"/>
      <c r="D1" s="80"/>
      <c r="E1" s="80"/>
      <c r="F1" s="80"/>
      <c r="H1" s="80"/>
      <c r="I1" s="80"/>
      <c r="J1" s="80"/>
      <c r="K1" s="85" t="s">
        <v>106</v>
      </c>
      <c r="L1" s="80"/>
      <c r="M1" s="81"/>
      <c r="N1" s="81"/>
      <c r="O1" s="81"/>
      <c r="P1" s="82"/>
      <c r="Q1" s="80"/>
      <c r="R1" s="80"/>
      <c r="S1" s="83"/>
      <c r="T1" s="84"/>
      <c r="U1" s="84"/>
      <c r="V1" s="84"/>
      <c r="W1" s="84"/>
      <c r="Y1" s="84"/>
      <c r="Z1" s="84"/>
      <c r="AA1" s="84"/>
      <c r="AB1" s="84"/>
    </row>
    <row r="2" spans="1:29" ht="15.75">
      <c r="A2" s="79" t="s">
        <v>105</v>
      </c>
      <c r="B2" s="80"/>
      <c r="C2" s="80"/>
      <c r="D2" s="80"/>
      <c r="E2" s="80"/>
      <c r="F2" s="80"/>
      <c r="H2" s="86"/>
      <c r="I2" s="80"/>
      <c r="J2" s="80"/>
      <c r="K2" s="85" t="s">
        <v>206</v>
      </c>
      <c r="L2" s="80"/>
      <c r="M2" s="80"/>
      <c r="N2" s="80"/>
      <c r="O2" s="80"/>
      <c r="P2" s="80"/>
      <c r="Q2" s="86"/>
      <c r="R2" s="80"/>
      <c r="S2" s="87"/>
      <c r="T2" s="80"/>
      <c r="U2" s="80"/>
      <c r="V2" s="80"/>
      <c r="W2" s="80"/>
      <c r="Y2" s="80"/>
      <c r="Z2" s="80"/>
      <c r="AA2" s="80"/>
      <c r="AB2" s="80"/>
      <c r="AC2" s="80"/>
    </row>
    <row r="3" spans="1:29" ht="15.75">
      <c r="A3" s="79" t="s">
        <v>204</v>
      </c>
      <c r="B3" s="80"/>
      <c r="C3" s="80"/>
      <c r="D3" s="80"/>
      <c r="E3" s="80"/>
      <c r="F3" s="80"/>
      <c r="H3" s="86"/>
      <c r="I3" s="80"/>
      <c r="J3" s="80"/>
      <c r="K3" s="94" t="s">
        <v>79</v>
      </c>
      <c r="L3" s="80"/>
      <c r="M3" s="80"/>
      <c r="N3" s="80"/>
      <c r="O3" s="80"/>
      <c r="P3" s="80"/>
      <c r="Q3" s="86"/>
      <c r="R3" s="80"/>
      <c r="S3" s="87"/>
      <c r="T3" s="80"/>
      <c r="U3" s="80"/>
      <c r="V3" s="80"/>
      <c r="W3" s="80"/>
      <c r="Y3" s="80"/>
      <c r="Z3" s="80"/>
      <c r="AA3" s="80"/>
      <c r="AB3" s="80"/>
      <c r="AC3" s="80"/>
    </row>
    <row r="4" spans="1:29" ht="15.75">
      <c r="A4" s="380" t="s">
        <v>205</v>
      </c>
      <c r="B4" s="80"/>
      <c r="C4" s="80"/>
      <c r="D4" s="80"/>
      <c r="E4" s="80"/>
      <c r="F4" s="80"/>
      <c r="H4" s="86"/>
      <c r="I4" s="80"/>
      <c r="J4" s="80"/>
      <c r="K4" s="94"/>
      <c r="L4" s="80"/>
      <c r="M4" s="80"/>
      <c r="N4" s="80"/>
      <c r="O4" s="80"/>
      <c r="P4" s="80"/>
      <c r="Q4" s="86"/>
      <c r="R4" s="80"/>
      <c r="S4" s="87"/>
      <c r="T4" s="80"/>
      <c r="U4" s="80"/>
      <c r="V4" s="80"/>
      <c r="W4" s="80"/>
      <c r="Y4" s="80"/>
      <c r="Z4" s="80"/>
      <c r="AA4" s="80"/>
      <c r="AB4" s="80"/>
      <c r="AC4" s="80"/>
    </row>
    <row r="5" spans="1:28" ht="12.75">
      <c r="A5" s="88" t="s">
        <v>108</v>
      </c>
      <c r="B5" s="89"/>
      <c r="C5" s="89"/>
      <c r="D5" s="89"/>
      <c r="E5" s="89"/>
      <c r="F5" s="89"/>
      <c r="H5" s="89"/>
      <c r="I5" s="89"/>
      <c r="J5" s="89"/>
      <c r="K5" s="90" t="s">
        <v>109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Y5" s="89"/>
      <c r="Z5" s="89"/>
      <c r="AA5" s="89"/>
      <c r="AB5" s="89"/>
    </row>
    <row r="6" spans="1:29" ht="13.5" thickBot="1">
      <c r="A6" s="91" t="s">
        <v>192</v>
      </c>
      <c r="B6" s="92"/>
      <c r="C6" s="9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93" t="s">
        <v>107</v>
      </c>
    </row>
    <row r="7" spans="1:29" ht="15">
      <c r="A7" s="264"/>
      <c r="B7" s="303"/>
      <c r="C7" s="301"/>
      <c r="D7" s="276"/>
      <c r="E7" s="277"/>
      <c r="F7" s="273" t="s">
        <v>2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80"/>
      <c r="Z7" s="264"/>
      <c r="AA7" s="265"/>
      <c r="AB7" s="266"/>
      <c r="AC7" s="278"/>
    </row>
    <row r="8" spans="1:29" ht="15.75" customHeight="1">
      <c r="A8" s="299" t="s">
        <v>191</v>
      </c>
      <c r="B8" s="304" t="s">
        <v>14</v>
      </c>
      <c r="C8" s="281" t="s">
        <v>15</v>
      </c>
      <c r="D8" s="282" t="s">
        <v>0</v>
      </c>
      <c r="E8" s="283" t="s">
        <v>1</v>
      </c>
      <c r="F8" s="274" t="s">
        <v>7</v>
      </c>
      <c r="G8" s="284"/>
      <c r="H8" s="284"/>
      <c r="I8" s="284"/>
      <c r="J8" s="285"/>
      <c r="K8" s="275" t="s">
        <v>8</v>
      </c>
      <c r="L8" s="284"/>
      <c r="M8" s="284"/>
      <c r="N8" s="284"/>
      <c r="O8" s="286"/>
      <c r="P8" s="274" t="s">
        <v>9</v>
      </c>
      <c r="Q8" s="284"/>
      <c r="R8" s="284"/>
      <c r="S8" s="284"/>
      <c r="T8" s="285"/>
      <c r="U8" s="275" t="s">
        <v>10</v>
      </c>
      <c r="V8" s="284"/>
      <c r="W8" s="284"/>
      <c r="X8" s="284"/>
      <c r="Y8" s="287"/>
      <c r="Z8" s="267"/>
      <c r="AA8" s="268" t="s">
        <v>16</v>
      </c>
      <c r="AB8" s="269"/>
      <c r="AC8" s="288" t="s">
        <v>16</v>
      </c>
    </row>
    <row r="9" spans="1:29" ht="15.75" thickBot="1">
      <c r="A9" s="300"/>
      <c r="B9" s="305"/>
      <c r="C9" s="302"/>
      <c r="D9" s="289"/>
      <c r="E9" s="290"/>
      <c r="F9" s="291" t="s">
        <v>17</v>
      </c>
      <c r="G9" s="292" t="s">
        <v>3</v>
      </c>
      <c r="H9" s="292" t="s">
        <v>4</v>
      </c>
      <c r="I9" s="293" t="s">
        <v>5</v>
      </c>
      <c r="J9" s="294" t="s">
        <v>18</v>
      </c>
      <c r="K9" s="295" t="s">
        <v>17</v>
      </c>
      <c r="L9" s="292" t="s">
        <v>3</v>
      </c>
      <c r="M9" s="292" t="s">
        <v>4</v>
      </c>
      <c r="N9" s="293" t="s">
        <v>5</v>
      </c>
      <c r="O9" s="296" t="s">
        <v>18</v>
      </c>
      <c r="P9" s="291" t="s">
        <v>17</v>
      </c>
      <c r="Q9" s="292" t="s">
        <v>3</v>
      </c>
      <c r="R9" s="292" t="s">
        <v>4</v>
      </c>
      <c r="S9" s="293" t="s">
        <v>5</v>
      </c>
      <c r="T9" s="294" t="s">
        <v>18</v>
      </c>
      <c r="U9" s="295" t="s">
        <v>17</v>
      </c>
      <c r="V9" s="292" t="s">
        <v>3</v>
      </c>
      <c r="W9" s="292" t="s">
        <v>4</v>
      </c>
      <c r="X9" s="293" t="s">
        <v>5</v>
      </c>
      <c r="Y9" s="297" t="s">
        <v>18</v>
      </c>
      <c r="Z9" s="270"/>
      <c r="AA9" s="271"/>
      <c r="AB9" s="272"/>
      <c r="AC9" s="298"/>
    </row>
    <row r="10" spans="1:29" ht="15.75" thickBot="1">
      <c r="A10" s="66" t="s">
        <v>76</v>
      </c>
      <c r="B10" s="67"/>
      <c r="C10" s="68"/>
      <c r="D10" s="3">
        <f aca="true" t="shared" si="0" ref="D10:Y10">SUM(D11:D12)</f>
        <v>32</v>
      </c>
      <c r="E10" s="4">
        <f t="shared" si="0"/>
        <v>10</v>
      </c>
      <c r="F10" s="3">
        <f t="shared" si="0"/>
        <v>8</v>
      </c>
      <c r="G10" s="5">
        <f t="shared" si="0"/>
        <v>8</v>
      </c>
      <c r="H10" s="5">
        <f t="shared" si="0"/>
        <v>0</v>
      </c>
      <c r="I10" s="5">
        <f t="shared" si="0"/>
        <v>0</v>
      </c>
      <c r="J10" s="6">
        <f t="shared" si="0"/>
        <v>5</v>
      </c>
      <c r="K10" s="7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4">
        <f t="shared" si="0"/>
        <v>0</v>
      </c>
      <c r="P10" s="3">
        <f t="shared" si="0"/>
        <v>8</v>
      </c>
      <c r="Q10" s="5">
        <f t="shared" si="0"/>
        <v>8</v>
      </c>
      <c r="R10" s="5">
        <f t="shared" si="0"/>
        <v>0</v>
      </c>
      <c r="S10" s="5">
        <f t="shared" si="0"/>
        <v>0</v>
      </c>
      <c r="T10" s="6">
        <f t="shared" si="0"/>
        <v>5</v>
      </c>
      <c r="U10" s="7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232">
        <f t="shared" si="0"/>
        <v>0</v>
      </c>
      <c r="Z10" s="3"/>
      <c r="AA10" s="5"/>
      <c r="AB10" s="6"/>
      <c r="AC10" s="216"/>
    </row>
    <row r="11" spans="1:29" ht="15">
      <c r="A11" s="8" t="s">
        <v>7</v>
      </c>
      <c r="B11" s="78" t="s">
        <v>213</v>
      </c>
      <c r="C11" s="9" t="s">
        <v>63</v>
      </c>
      <c r="D11" s="8">
        <f>SUM(F11:H11,K11:M11,P11:R11,U11:W11)</f>
        <v>16</v>
      </c>
      <c r="E11" s="10">
        <f>SUM(J11,O11,T11,Y11)</f>
        <v>5</v>
      </c>
      <c r="F11" s="8"/>
      <c r="G11" s="11"/>
      <c r="H11" s="11"/>
      <c r="I11" s="11"/>
      <c r="J11" s="12"/>
      <c r="K11" s="38"/>
      <c r="L11" s="11"/>
      <c r="M11" s="11"/>
      <c r="N11" s="11"/>
      <c r="O11" s="10"/>
      <c r="P11" s="8">
        <v>8</v>
      </c>
      <c r="Q11" s="11">
        <v>8</v>
      </c>
      <c r="R11" s="11">
        <v>0</v>
      </c>
      <c r="S11" s="11" t="s">
        <v>24</v>
      </c>
      <c r="T11" s="12">
        <v>5</v>
      </c>
      <c r="U11" s="38"/>
      <c r="V11" s="11"/>
      <c r="W11" s="11"/>
      <c r="X11" s="11"/>
      <c r="Y11" s="233"/>
      <c r="Z11" s="236"/>
      <c r="AA11" s="237"/>
      <c r="AB11" s="238"/>
      <c r="AC11" s="217"/>
    </row>
    <row r="12" spans="1:29" ht="15.75" thickBot="1">
      <c r="A12" s="13" t="s">
        <v>8</v>
      </c>
      <c r="B12" s="65" t="s">
        <v>80</v>
      </c>
      <c r="C12" s="15" t="s">
        <v>64</v>
      </c>
      <c r="D12" s="8">
        <f>SUM(F12:H12,K12:M12,P12:R12,U12:W12)</f>
        <v>16</v>
      </c>
      <c r="E12" s="10">
        <f>SUM(J12,O12,T12,Y12)</f>
        <v>5</v>
      </c>
      <c r="F12" s="13">
        <v>8</v>
      </c>
      <c r="G12" s="16">
        <v>8</v>
      </c>
      <c r="H12" s="16">
        <v>0</v>
      </c>
      <c r="I12" s="16" t="s">
        <v>24</v>
      </c>
      <c r="J12" s="17">
        <v>5</v>
      </c>
      <c r="K12" s="18"/>
      <c r="L12" s="16"/>
      <c r="M12" s="16"/>
      <c r="N12" s="16"/>
      <c r="O12" s="19"/>
      <c r="P12" s="13"/>
      <c r="Q12" s="16"/>
      <c r="R12" s="16"/>
      <c r="S12" s="16"/>
      <c r="T12" s="17"/>
      <c r="U12" s="18"/>
      <c r="V12" s="16"/>
      <c r="W12" s="16"/>
      <c r="X12" s="16"/>
      <c r="Y12" s="234"/>
      <c r="Z12" s="13"/>
      <c r="AA12" s="16"/>
      <c r="AB12" s="17"/>
      <c r="AC12" s="218"/>
    </row>
    <row r="13" spans="1:29" ht="15.75" thickBot="1">
      <c r="A13" s="66" t="s">
        <v>26</v>
      </c>
      <c r="B13" s="67"/>
      <c r="C13" s="68"/>
      <c r="D13" s="3">
        <f aca="true" t="shared" si="1" ref="D13:Y13">SUM(D14:D22)</f>
        <v>176</v>
      </c>
      <c r="E13" s="4">
        <f t="shared" si="1"/>
        <v>31</v>
      </c>
      <c r="F13" s="3">
        <f t="shared" si="1"/>
        <v>36</v>
      </c>
      <c r="G13" s="5">
        <f t="shared" si="1"/>
        <v>18</v>
      </c>
      <c r="H13" s="5">
        <f t="shared" si="1"/>
        <v>26</v>
      </c>
      <c r="I13" s="5">
        <f t="shared" si="1"/>
        <v>0</v>
      </c>
      <c r="J13" s="6">
        <f t="shared" si="1"/>
        <v>14</v>
      </c>
      <c r="K13" s="7">
        <f t="shared" si="1"/>
        <v>48</v>
      </c>
      <c r="L13" s="5">
        <f t="shared" si="1"/>
        <v>36</v>
      </c>
      <c r="M13" s="5">
        <f t="shared" si="1"/>
        <v>12</v>
      </c>
      <c r="N13" s="5">
        <f t="shared" si="1"/>
        <v>0</v>
      </c>
      <c r="O13" s="4">
        <f t="shared" si="1"/>
        <v>17</v>
      </c>
      <c r="P13" s="3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6">
        <f t="shared" si="1"/>
        <v>0</v>
      </c>
      <c r="U13" s="7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232">
        <f t="shared" si="1"/>
        <v>0</v>
      </c>
      <c r="Z13" s="3"/>
      <c r="AA13" s="5"/>
      <c r="AB13" s="6"/>
      <c r="AC13" s="216"/>
    </row>
    <row r="14" spans="1:29" ht="15">
      <c r="A14" s="31" t="s">
        <v>9</v>
      </c>
      <c r="B14" s="32" t="s">
        <v>81</v>
      </c>
      <c r="C14" s="75" t="s">
        <v>30</v>
      </c>
      <c r="D14" s="31">
        <f>SUM(F14:H14,K14:M14,P14:R14,U14:W14)</f>
        <v>20</v>
      </c>
      <c r="E14" s="33">
        <f>SUM(J14,O14,T14,Y14)</f>
        <v>4</v>
      </c>
      <c r="F14" s="31">
        <v>20</v>
      </c>
      <c r="G14" s="34">
        <v>0</v>
      </c>
      <c r="H14" s="34">
        <v>0</v>
      </c>
      <c r="I14" s="34" t="s">
        <v>19</v>
      </c>
      <c r="J14" s="35">
        <v>4</v>
      </c>
      <c r="K14" s="36"/>
      <c r="L14" s="34"/>
      <c r="M14" s="34"/>
      <c r="N14" s="34"/>
      <c r="O14" s="33"/>
      <c r="P14" s="31"/>
      <c r="Q14" s="34"/>
      <c r="R14" s="34"/>
      <c r="S14" s="34"/>
      <c r="T14" s="35"/>
      <c r="U14" s="36"/>
      <c r="V14" s="34"/>
      <c r="W14" s="11"/>
      <c r="X14" s="11"/>
      <c r="Y14" s="233"/>
      <c r="Z14" s="236"/>
      <c r="AA14" s="237"/>
      <c r="AB14" s="238"/>
      <c r="AC14" s="220"/>
    </row>
    <row r="15" spans="1:29" ht="15">
      <c r="A15" s="20" t="s">
        <v>10</v>
      </c>
      <c r="B15" s="21" t="s">
        <v>82</v>
      </c>
      <c r="C15" s="75" t="s">
        <v>31</v>
      </c>
      <c r="D15" s="31">
        <f aca="true" t="shared" si="2" ref="D15:D22">SUM(F15:H15,K15:M15,P15:R15,U15:W15)</f>
        <v>12</v>
      </c>
      <c r="E15" s="33">
        <f aca="true" t="shared" si="3" ref="E15:E22">SUM(J15,O15,T15,Y15)</f>
        <v>4</v>
      </c>
      <c r="F15" s="31"/>
      <c r="G15" s="34"/>
      <c r="H15" s="34"/>
      <c r="I15" s="34"/>
      <c r="J15" s="35"/>
      <c r="K15" s="36">
        <v>0</v>
      </c>
      <c r="L15" s="34">
        <v>0</v>
      </c>
      <c r="M15" s="34">
        <v>12</v>
      </c>
      <c r="N15" s="34" t="s">
        <v>24</v>
      </c>
      <c r="O15" s="33">
        <v>4</v>
      </c>
      <c r="P15" s="31"/>
      <c r="Q15" s="34"/>
      <c r="R15" s="34"/>
      <c r="S15" s="34"/>
      <c r="T15" s="35"/>
      <c r="U15" s="36"/>
      <c r="V15" s="34"/>
      <c r="W15" s="11"/>
      <c r="X15" s="11"/>
      <c r="Y15" s="233"/>
      <c r="Z15" s="13">
        <v>3</v>
      </c>
      <c r="AA15" s="16"/>
      <c r="AB15" s="17"/>
      <c r="AC15" s="221" t="s">
        <v>30</v>
      </c>
    </row>
    <row r="16" spans="1:29" ht="15">
      <c r="A16" s="31" t="s">
        <v>11</v>
      </c>
      <c r="B16" s="21" t="s">
        <v>83</v>
      </c>
      <c r="C16" s="75" t="s">
        <v>32</v>
      </c>
      <c r="D16" s="31">
        <f t="shared" si="2"/>
        <v>16</v>
      </c>
      <c r="E16" s="33">
        <f t="shared" si="3"/>
        <v>3</v>
      </c>
      <c r="F16" s="31">
        <v>12</v>
      </c>
      <c r="G16" s="34">
        <v>4</v>
      </c>
      <c r="H16" s="34">
        <v>0</v>
      </c>
      <c r="I16" s="34" t="s">
        <v>19</v>
      </c>
      <c r="J16" s="35">
        <v>3</v>
      </c>
      <c r="K16" s="36"/>
      <c r="L16" s="34"/>
      <c r="M16" s="34"/>
      <c r="N16" s="34"/>
      <c r="O16" s="33"/>
      <c r="P16" s="31"/>
      <c r="Q16" s="34"/>
      <c r="R16" s="34"/>
      <c r="S16" s="34"/>
      <c r="T16" s="35"/>
      <c r="U16" s="36"/>
      <c r="V16" s="34"/>
      <c r="W16" s="11"/>
      <c r="X16" s="11"/>
      <c r="Y16" s="233"/>
      <c r="Z16" s="13"/>
      <c r="AA16" s="16"/>
      <c r="AB16" s="17"/>
      <c r="AC16" s="221"/>
    </row>
    <row r="17" spans="1:29" ht="15">
      <c r="A17" s="20" t="s">
        <v>12</v>
      </c>
      <c r="B17" s="21" t="s">
        <v>84</v>
      </c>
      <c r="C17" s="75" t="s">
        <v>33</v>
      </c>
      <c r="D17" s="31">
        <f t="shared" si="2"/>
        <v>22</v>
      </c>
      <c r="E17" s="33">
        <f t="shared" si="3"/>
        <v>4</v>
      </c>
      <c r="F17" s="31"/>
      <c r="G17" s="34"/>
      <c r="H17" s="34"/>
      <c r="I17" s="34"/>
      <c r="J17" s="35"/>
      <c r="K17" s="36">
        <v>14</v>
      </c>
      <c r="L17" s="34">
        <v>8</v>
      </c>
      <c r="M17" s="34">
        <v>0</v>
      </c>
      <c r="N17" s="34" t="s">
        <v>19</v>
      </c>
      <c r="O17" s="33">
        <v>4</v>
      </c>
      <c r="P17" s="31"/>
      <c r="Q17" s="34"/>
      <c r="R17" s="34"/>
      <c r="S17" s="34"/>
      <c r="T17" s="35"/>
      <c r="U17" s="36"/>
      <c r="V17" s="34"/>
      <c r="W17" s="11"/>
      <c r="X17" s="11"/>
      <c r="Y17" s="233"/>
      <c r="Z17" s="13"/>
      <c r="AA17" s="16"/>
      <c r="AB17" s="17"/>
      <c r="AC17" s="221"/>
    </row>
    <row r="18" spans="1:29" ht="15">
      <c r="A18" s="31" t="s">
        <v>13</v>
      </c>
      <c r="B18" s="21" t="s">
        <v>85</v>
      </c>
      <c r="C18" s="76" t="s">
        <v>72</v>
      </c>
      <c r="D18" s="31">
        <f t="shared" si="2"/>
        <v>16</v>
      </c>
      <c r="E18" s="33">
        <f t="shared" si="3"/>
        <v>4</v>
      </c>
      <c r="F18" s="31">
        <v>4</v>
      </c>
      <c r="G18" s="34">
        <v>6</v>
      </c>
      <c r="H18" s="34">
        <v>6</v>
      </c>
      <c r="I18" s="34" t="s">
        <v>24</v>
      </c>
      <c r="J18" s="35">
        <v>4</v>
      </c>
      <c r="K18" s="36"/>
      <c r="L18" s="34"/>
      <c r="M18" s="34"/>
      <c r="N18" s="34"/>
      <c r="O18" s="33"/>
      <c r="P18" s="31"/>
      <c r="Q18" s="34"/>
      <c r="R18" s="34"/>
      <c r="S18" s="34"/>
      <c r="T18" s="35"/>
      <c r="U18" s="36"/>
      <c r="V18" s="34"/>
      <c r="W18" s="11"/>
      <c r="X18" s="11"/>
      <c r="Y18" s="233"/>
      <c r="Z18" s="13"/>
      <c r="AA18" s="16"/>
      <c r="AB18" s="17"/>
      <c r="AC18" s="221"/>
    </row>
    <row r="19" spans="1:29" ht="15">
      <c r="A19" s="20" t="s">
        <v>47</v>
      </c>
      <c r="B19" s="21" t="s">
        <v>86</v>
      </c>
      <c r="C19" s="75" t="s">
        <v>34</v>
      </c>
      <c r="D19" s="31">
        <f t="shared" si="2"/>
        <v>28</v>
      </c>
      <c r="E19" s="33">
        <f t="shared" si="3"/>
        <v>3</v>
      </c>
      <c r="F19" s="20">
        <v>0</v>
      </c>
      <c r="G19" s="22">
        <v>8</v>
      </c>
      <c r="H19" s="22">
        <v>20</v>
      </c>
      <c r="I19" s="22" t="s">
        <v>24</v>
      </c>
      <c r="J19" s="23">
        <v>3</v>
      </c>
      <c r="K19" s="24"/>
      <c r="L19" s="22"/>
      <c r="M19" s="22"/>
      <c r="N19" s="22"/>
      <c r="O19" s="25"/>
      <c r="P19" s="20"/>
      <c r="Q19" s="22"/>
      <c r="R19" s="22"/>
      <c r="S19" s="22"/>
      <c r="T19" s="23"/>
      <c r="U19" s="24"/>
      <c r="V19" s="22"/>
      <c r="W19" s="16"/>
      <c r="X19" s="16"/>
      <c r="Y19" s="234"/>
      <c r="Z19" s="13"/>
      <c r="AA19" s="16"/>
      <c r="AB19" s="17"/>
      <c r="AC19" s="221"/>
    </row>
    <row r="20" spans="1:29" ht="15">
      <c r="A20" s="31" t="s">
        <v>48</v>
      </c>
      <c r="B20" s="21" t="s">
        <v>87</v>
      </c>
      <c r="C20" s="75" t="s">
        <v>35</v>
      </c>
      <c r="D20" s="31">
        <f t="shared" si="2"/>
        <v>24</v>
      </c>
      <c r="E20" s="33">
        <f t="shared" si="3"/>
        <v>3</v>
      </c>
      <c r="F20" s="20"/>
      <c r="G20" s="22"/>
      <c r="H20" s="22"/>
      <c r="I20" s="22"/>
      <c r="J20" s="23"/>
      <c r="K20" s="24">
        <v>12</v>
      </c>
      <c r="L20" s="22">
        <v>12</v>
      </c>
      <c r="M20" s="22">
        <v>0</v>
      </c>
      <c r="N20" s="22" t="s">
        <v>24</v>
      </c>
      <c r="O20" s="25">
        <v>3</v>
      </c>
      <c r="P20" s="20"/>
      <c r="Q20" s="22"/>
      <c r="R20" s="22"/>
      <c r="S20" s="22"/>
      <c r="T20" s="23"/>
      <c r="U20" s="24"/>
      <c r="V20" s="22"/>
      <c r="W20" s="16"/>
      <c r="X20" s="16"/>
      <c r="Y20" s="234"/>
      <c r="Z20" s="13"/>
      <c r="AA20" s="16"/>
      <c r="AB20" s="17"/>
      <c r="AC20" s="221"/>
    </row>
    <row r="21" spans="1:29" ht="15">
      <c r="A21" s="20" t="s">
        <v>49</v>
      </c>
      <c r="B21" s="21" t="s">
        <v>88</v>
      </c>
      <c r="C21" s="77" t="s">
        <v>73</v>
      </c>
      <c r="D21" s="31">
        <f t="shared" si="2"/>
        <v>18</v>
      </c>
      <c r="E21" s="33">
        <f t="shared" si="3"/>
        <v>3</v>
      </c>
      <c r="F21" s="26"/>
      <c r="G21" s="27"/>
      <c r="H21" s="27"/>
      <c r="I21" s="27"/>
      <c r="J21" s="28"/>
      <c r="K21" s="29">
        <v>12</v>
      </c>
      <c r="L21" s="27">
        <v>6</v>
      </c>
      <c r="M21" s="27">
        <v>0</v>
      </c>
      <c r="N21" s="27" t="s">
        <v>24</v>
      </c>
      <c r="O21" s="30">
        <v>3</v>
      </c>
      <c r="P21" s="26"/>
      <c r="Q21" s="27"/>
      <c r="R21" s="27"/>
      <c r="S21" s="27"/>
      <c r="T21" s="28"/>
      <c r="U21" s="29"/>
      <c r="V21" s="27"/>
      <c r="W21" s="37"/>
      <c r="X21" s="37"/>
      <c r="Y21" s="235"/>
      <c r="Z21" s="13"/>
      <c r="AA21" s="16"/>
      <c r="AB21" s="17"/>
      <c r="AC21" s="219"/>
    </row>
    <row r="22" spans="1:29" ht="15.75" thickBot="1">
      <c r="A22" s="31" t="s">
        <v>50</v>
      </c>
      <c r="B22" s="14" t="s">
        <v>89</v>
      </c>
      <c r="C22" s="75" t="s">
        <v>36</v>
      </c>
      <c r="D22" s="31">
        <f t="shared" si="2"/>
        <v>20</v>
      </c>
      <c r="E22" s="33">
        <f t="shared" si="3"/>
        <v>3</v>
      </c>
      <c r="F22" s="13"/>
      <c r="G22" s="16"/>
      <c r="H22" s="16"/>
      <c r="I22" s="16"/>
      <c r="J22" s="17"/>
      <c r="K22" s="13">
        <v>10</v>
      </c>
      <c r="L22" s="16">
        <v>10</v>
      </c>
      <c r="M22" s="16">
        <v>0</v>
      </c>
      <c r="N22" s="16" t="s">
        <v>24</v>
      </c>
      <c r="O22" s="17">
        <v>3</v>
      </c>
      <c r="P22" s="13"/>
      <c r="Q22" s="16"/>
      <c r="R22" s="16"/>
      <c r="S22" s="16"/>
      <c r="T22" s="17"/>
      <c r="U22" s="18"/>
      <c r="V22" s="16"/>
      <c r="W22" s="16"/>
      <c r="X22" s="16"/>
      <c r="Y22" s="234"/>
      <c r="Z22" s="13"/>
      <c r="AA22" s="16"/>
      <c r="AB22" s="17"/>
      <c r="AC22" s="218"/>
    </row>
    <row r="23" spans="1:29" ht="15.75" thickBot="1">
      <c r="A23" s="66" t="s">
        <v>27</v>
      </c>
      <c r="B23" s="72"/>
      <c r="C23" s="73"/>
      <c r="D23" s="3">
        <f aca="true" t="shared" si="4" ref="D23:Y23">SUM(D24:D28)</f>
        <v>74</v>
      </c>
      <c r="E23" s="4">
        <f t="shared" si="4"/>
        <v>15</v>
      </c>
      <c r="F23" s="3">
        <f t="shared" si="4"/>
        <v>24</v>
      </c>
      <c r="G23" s="5">
        <f t="shared" si="4"/>
        <v>24</v>
      </c>
      <c r="H23" s="5">
        <f t="shared" si="4"/>
        <v>0</v>
      </c>
      <c r="I23" s="5">
        <f t="shared" si="4"/>
        <v>0</v>
      </c>
      <c r="J23" s="6">
        <f t="shared" si="4"/>
        <v>9</v>
      </c>
      <c r="K23" s="7">
        <f t="shared" si="4"/>
        <v>8</v>
      </c>
      <c r="L23" s="5">
        <f t="shared" si="4"/>
        <v>8</v>
      </c>
      <c r="M23" s="5">
        <f t="shared" si="4"/>
        <v>10</v>
      </c>
      <c r="N23" s="5">
        <f t="shared" si="4"/>
        <v>0</v>
      </c>
      <c r="O23" s="4">
        <f t="shared" si="4"/>
        <v>6</v>
      </c>
      <c r="P23" s="3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  <c r="T23" s="6">
        <f t="shared" si="4"/>
        <v>0</v>
      </c>
      <c r="U23" s="7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232">
        <f t="shared" si="4"/>
        <v>0</v>
      </c>
      <c r="Z23" s="3"/>
      <c r="AA23" s="5"/>
      <c r="AB23" s="6"/>
      <c r="AC23" s="216"/>
    </row>
    <row r="24" spans="1:29" ht="15">
      <c r="A24" s="31" t="s">
        <v>51</v>
      </c>
      <c r="B24" s="32" t="s">
        <v>90</v>
      </c>
      <c r="C24" s="75" t="s">
        <v>43</v>
      </c>
      <c r="D24" s="31">
        <f>SUM(F24:H24,K24:M24,P24:R24,U24:W24)</f>
        <v>16</v>
      </c>
      <c r="E24" s="33">
        <f>SUM(J24,O24,T24,Y24)</f>
        <v>3</v>
      </c>
      <c r="F24" s="31">
        <v>8</v>
      </c>
      <c r="G24" s="34">
        <v>8</v>
      </c>
      <c r="H24" s="34">
        <v>0</v>
      </c>
      <c r="I24" s="34" t="s">
        <v>19</v>
      </c>
      <c r="J24" s="35">
        <v>3</v>
      </c>
      <c r="K24" s="36"/>
      <c r="L24" s="11"/>
      <c r="M24" s="11"/>
      <c r="N24" s="11"/>
      <c r="O24" s="10"/>
      <c r="P24" s="8"/>
      <c r="Q24" s="11"/>
      <c r="R24" s="11"/>
      <c r="S24" s="11"/>
      <c r="T24" s="12"/>
      <c r="U24" s="38"/>
      <c r="V24" s="11"/>
      <c r="W24" s="11"/>
      <c r="X24" s="11"/>
      <c r="Y24" s="233"/>
      <c r="Z24" s="236"/>
      <c r="AA24" s="237"/>
      <c r="AB24" s="238"/>
      <c r="AC24" s="220"/>
    </row>
    <row r="25" spans="1:29" ht="15">
      <c r="A25" s="20" t="s">
        <v>52</v>
      </c>
      <c r="B25" s="21" t="s">
        <v>91</v>
      </c>
      <c r="C25" s="75" t="s">
        <v>44</v>
      </c>
      <c r="D25" s="31">
        <f>SUM(F25:H25,K25:M25,P25:R25,U25:W25)</f>
        <v>16</v>
      </c>
      <c r="E25" s="33">
        <f>SUM(J25,O25,T25,Y25)</f>
        <v>3</v>
      </c>
      <c r="F25" s="31">
        <v>8</v>
      </c>
      <c r="G25" s="34">
        <v>8</v>
      </c>
      <c r="H25" s="34">
        <v>0</v>
      </c>
      <c r="I25" s="34" t="s">
        <v>19</v>
      </c>
      <c r="J25" s="35">
        <v>3</v>
      </c>
      <c r="K25" s="36"/>
      <c r="L25" s="11"/>
      <c r="M25" s="11"/>
      <c r="N25" s="11"/>
      <c r="O25" s="10"/>
      <c r="P25" s="8"/>
      <c r="Q25" s="11"/>
      <c r="R25" s="11"/>
      <c r="S25" s="11"/>
      <c r="T25" s="12"/>
      <c r="U25" s="38"/>
      <c r="V25" s="11"/>
      <c r="W25" s="11"/>
      <c r="X25" s="11"/>
      <c r="Y25" s="233"/>
      <c r="Z25" s="13"/>
      <c r="AA25" s="16"/>
      <c r="AB25" s="17"/>
      <c r="AC25" s="221"/>
    </row>
    <row r="26" spans="1:29" ht="15">
      <c r="A26" s="31" t="s">
        <v>53</v>
      </c>
      <c r="B26" s="21" t="s">
        <v>92</v>
      </c>
      <c r="C26" s="75" t="s">
        <v>45</v>
      </c>
      <c r="D26" s="31">
        <f>SUM(F26:H26,K26:M26,P26:R26,U26:W26)</f>
        <v>16</v>
      </c>
      <c r="E26" s="33">
        <f>SUM(J26,O26,T26,Y26)</f>
        <v>3</v>
      </c>
      <c r="F26" s="31"/>
      <c r="G26" s="34"/>
      <c r="H26" s="34"/>
      <c r="I26" s="34"/>
      <c r="J26" s="35"/>
      <c r="K26" s="36">
        <v>8</v>
      </c>
      <c r="L26" s="11">
        <v>8</v>
      </c>
      <c r="M26" s="11">
        <v>0</v>
      </c>
      <c r="N26" s="11" t="s">
        <v>19</v>
      </c>
      <c r="O26" s="10">
        <v>3</v>
      </c>
      <c r="P26" s="8"/>
      <c r="Q26" s="11"/>
      <c r="R26" s="11"/>
      <c r="S26" s="11"/>
      <c r="T26" s="12"/>
      <c r="U26" s="38"/>
      <c r="V26" s="11"/>
      <c r="W26" s="11"/>
      <c r="X26" s="11"/>
      <c r="Y26" s="233"/>
      <c r="Z26" s="13"/>
      <c r="AA26" s="16"/>
      <c r="AB26" s="17"/>
      <c r="AC26" s="221"/>
    </row>
    <row r="27" spans="1:29" ht="15">
      <c r="A27" s="31" t="s">
        <v>54</v>
      </c>
      <c r="B27" s="21" t="s">
        <v>93</v>
      </c>
      <c r="C27" s="75" t="s">
        <v>25</v>
      </c>
      <c r="D27" s="31">
        <f>SUM(F27:H27,K27:M27,P27:R27,U27:W27)</f>
        <v>16</v>
      </c>
      <c r="E27" s="33">
        <f>SUM(J27,O27,T27,Y27)</f>
        <v>3</v>
      </c>
      <c r="F27" s="20">
        <v>8</v>
      </c>
      <c r="G27" s="22">
        <v>8</v>
      </c>
      <c r="H27" s="22">
        <v>0</v>
      </c>
      <c r="I27" s="22" t="s">
        <v>19</v>
      </c>
      <c r="J27" s="23">
        <v>3</v>
      </c>
      <c r="K27" s="24"/>
      <c r="L27" s="16"/>
      <c r="M27" s="16"/>
      <c r="N27" s="16"/>
      <c r="O27" s="19"/>
      <c r="P27" s="13"/>
      <c r="Q27" s="16"/>
      <c r="R27" s="16"/>
      <c r="S27" s="16"/>
      <c r="T27" s="17"/>
      <c r="U27" s="13"/>
      <c r="V27" s="16"/>
      <c r="W27" s="16"/>
      <c r="X27" s="16"/>
      <c r="Y27" s="234"/>
      <c r="Z27" s="13"/>
      <c r="AA27" s="16"/>
      <c r="AB27" s="17"/>
      <c r="AC27" s="221"/>
    </row>
    <row r="28" spans="1:29" ht="15.75" thickBot="1">
      <c r="A28" s="31" t="s">
        <v>55</v>
      </c>
      <c r="B28" s="21" t="s">
        <v>94</v>
      </c>
      <c r="C28" s="75" t="s">
        <v>46</v>
      </c>
      <c r="D28" s="31">
        <f>SUM(F28:H28,K28:M28,P28:R28,U28:W28)</f>
        <v>10</v>
      </c>
      <c r="E28" s="33">
        <f>SUM(J28,O28,T28,Y28)</f>
        <v>3</v>
      </c>
      <c r="F28" s="20"/>
      <c r="G28" s="22"/>
      <c r="H28" s="22"/>
      <c r="I28" s="22"/>
      <c r="J28" s="23"/>
      <c r="K28" s="24">
        <v>0</v>
      </c>
      <c r="L28" s="16">
        <v>0</v>
      </c>
      <c r="M28" s="16">
        <v>10</v>
      </c>
      <c r="N28" s="16" t="s">
        <v>24</v>
      </c>
      <c r="O28" s="19">
        <v>3</v>
      </c>
      <c r="P28" s="13"/>
      <c r="Q28" s="16"/>
      <c r="R28" s="16"/>
      <c r="S28" s="16"/>
      <c r="T28" s="17"/>
      <c r="U28" s="18"/>
      <c r="V28" s="16"/>
      <c r="W28" s="16"/>
      <c r="X28" s="16"/>
      <c r="Y28" s="234"/>
      <c r="Z28" s="13" t="s">
        <v>54</v>
      </c>
      <c r="AA28" s="16"/>
      <c r="AB28" s="17"/>
      <c r="AC28" s="222" t="s">
        <v>25</v>
      </c>
    </row>
    <row r="29" spans="1:29" ht="15.75" thickBot="1">
      <c r="A29" s="66" t="s">
        <v>28</v>
      </c>
      <c r="B29" s="67"/>
      <c r="C29" s="68"/>
      <c r="D29" s="3">
        <f aca="true" t="shared" si="5" ref="D29:Y29">SUM(D30:D34)</f>
        <v>70</v>
      </c>
      <c r="E29" s="4">
        <f t="shared" si="5"/>
        <v>50</v>
      </c>
      <c r="F29" s="39">
        <f t="shared" si="5"/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6">
        <f t="shared" si="5"/>
        <v>0</v>
      </c>
      <c r="K29" s="40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39">
        <f t="shared" si="5"/>
        <v>0</v>
      </c>
      <c r="Q29" s="4">
        <f t="shared" si="5"/>
        <v>5</v>
      </c>
      <c r="R29" s="4">
        <f t="shared" si="5"/>
        <v>30</v>
      </c>
      <c r="S29" s="4">
        <f t="shared" si="5"/>
        <v>0</v>
      </c>
      <c r="T29" s="6">
        <f t="shared" si="5"/>
        <v>25</v>
      </c>
      <c r="U29" s="40">
        <f t="shared" si="5"/>
        <v>0</v>
      </c>
      <c r="V29" s="4">
        <f t="shared" si="5"/>
        <v>5</v>
      </c>
      <c r="W29" s="4">
        <f t="shared" si="5"/>
        <v>30</v>
      </c>
      <c r="X29" s="4">
        <f t="shared" si="5"/>
        <v>0</v>
      </c>
      <c r="Y29" s="232">
        <f t="shared" si="5"/>
        <v>25</v>
      </c>
      <c r="Z29" s="3"/>
      <c r="AA29" s="5"/>
      <c r="AB29" s="6"/>
      <c r="AC29" s="216"/>
    </row>
    <row r="30" spans="1:29" ht="15">
      <c r="A30" s="8" t="s">
        <v>56</v>
      </c>
      <c r="B30" s="64" t="s">
        <v>95</v>
      </c>
      <c r="C30" s="9" t="s">
        <v>38</v>
      </c>
      <c r="D30" s="8">
        <f>SUM(F30:H30,K30:M30,P30:R30,U30:W30)</f>
        <v>30</v>
      </c>
      <c r="E30" s="10">
        <f>SUM(J30,O30,T30,Y30)</f>
        <v>23</v>
      </c>
      <c r="F30" s="8"/>
      <c r="G30" s="11"/>
      <c r="H30" s="11"/>
      <c r="I30" s="11"/>
      <c r="J30" s="12"/>
      <c r="K30" s="38"/>
      <c r="L30" s="11"/>
      <c r="M30" s="11"/>
      <c r="N30" s="11"/>
      <c r="O30" s="10"/>
      <c r="P30" s="8">
        <v>0</v>
      </c>
      <c r="Q30" s="11">
        <v>0</v>
      </c>
      <c r="R30" s="11">
        <v>30</v>
      </c>
      <c r="S30" s="11" t="s">
        <v>24</v>
      </c>
      <c r="T30" s="12">
        <v>23</v>
      </c>
      <c r="U30" s="38"/>
      <c r="V30" s="11"/>
      <c r="W30" s="11"/>
      <c r="X30" s="11"/>
      <c r="Y30" s="233"/>
      <c r="Z30" s="236"/>
      <c r="AA30" s="237"/>
      <c r="AB30" s="238"/>
      <c r="AC30" s="217"/>
    </row>
    <row r="31" spans="1:29" ht="15">
      <c r="A31" s="13" t="s">
        <v>57</v>
      </c>
      <c r="B31" s="64" t="s">
        <v>96</v>
      </c>
      <c r="C31" s="15" t="s">
        <v>39</v>
      </c>
      <c r="D31" s="8">
        <f>SUM(F31:H31,K31:M31,P31:R31,U31:W31)</f>
        <v>5</v>
      </c>
      <c r="E31" s="10">
        <f>SUM(J31,O31,T31,Y31)</f>
        <v>2</v>
      </c>
      <c r="F31" s="13"/>
      <c r="G31" s="16"/>
      <c r="H31" s="16"/>
      <c r="I31" s="16"/>
      <c r="J31" s="17"/>
      <c r="K31" s="18"/>
      <c r="L31" s="16"/>
      <c r="M31" s="16"/>
      <c r="N31" s="16"/>
      <c r="O31" s="19"/>
      <c r="P31" s="13">
        <v>0</v>
      </c>
      <c r="Q31" s="16">
        <v>5</v>
      </c>
      <c r="R31" s="16">
        <v>0</v>
      </c>
      <c r="S31" s="16" t="s">
        <v>24</v>
      </c>
      <c r="T31" s="17">
        <v>2</v>
      </c>
      <c r="U31" s="18"/>
      <c r="V31" s="16"/>
      <c r="W31" s="16"/>
      <c r="X31" s="16"/>
      <c r="Y31" s="234"/>
      <c r="Z31" s="13"/>
      <c r="AA31" s="16"/>
      <c r="AB31" s="17"/>
      <c r="AC31" s="218"/>
    </row>
    <row r="32" spans="1:29" ht="15">
      <c r="A32" s="8" t="s">
        <v>58</v>
      </c>
      <c r="B32" s="64" t="s">
        <v>97</v>
      </c>
      <c r="C32" s="15" t="s">
        <v>41</v>
      </c>
      <c r="D32" s="8">
        <f>SUM(F32:H32,K32:M32,P32:R32,U32:W32)</f>
        <v>30</v>
      </c>
      <c r="E32" s="10">
        <f>SUM(J32,O32,T32,Y32)</f>
        <v>17</v>
      </c>
      <c r="F32" s="13"/>
      <c r="G32" s="16"/>
      <c r="H32" s="16"/>
      <c r="I32" s="16"/>
      <c r="J32" s="17"/>
      <c r="K32" s="18"/>
      <c r="L32" s="16"/>
      <c r="M32" s="16"/>
      <c r="N32" s="16"/>
      <c r="O32" s="19"/>
      <c r="P32" s="13"/>
      <c r="Q32" s="16"/>
      <c r="R32" s="16"/>
      <c r="S32" s="16"/>
      <c r="T32" s="17"/>
      <c r="U32" s="18">
        <v>0</v>
      </c>
      <c r="V32" s="16">
        <v>0</v>
      </c>
      <c r="W32" s="16">
        <v>30</v>
      </c>
      <c r="X32" s="16" t="s">
        <v>24</v>
      </c>
      <c r="Y32" s="234">
        <v>17</v>
      </c>
      <c r="Z32" s="13"/>
      <c r="AA32" s="16"/>
      <c r="AB32" s="17"/>
      <c r="AC32" s="218"/>
    </row>
    <row r="33" spans="1:29" ht="15">
      <c r="A33" s="13" t="s">
        <v>59</v>
      </c>
      <c r="B33" s="64" t="s">
        <v>98</v>
      </c>
      <c r="C33" s="15" t="s">
        <v>42</v>
      </c>
      <c r="D33" s="8">
        <f>SUM(F33:H33,K33:M33,P33:R33,U33:W33)</f>
        <v>5</v>
      </c>
      <c r="E33" s="10">
        <f>SUM(J33,O33,T33,Y33)</f>
        <v>2</v>
      </c>
      <c r="F33" s="13"/>
      <c r="G33" s="16"/>
      <c r="H33" s="16"/>
      <c r="I33" s="16"/>
      <c r="J33" s="17"/>
      <c r="K33" s="18"/>
      <c r="L33" s="16"/>
      <c r="M33" s="16"/>
      <c r="N33" s="16"/>
      <c r="O33" s="19"/>
      <c r="P33" s="13"/>
      <c r="Q33" s="16"/>
      <c r="R33" s="16"/>
      <c r="S33" s="16"/>
      <c r="T33" s="17"/>
      <c r="U33" s="18">
        <v>0</v>
      </c>
      <c r="V33" s="16">
        <v>5</v>
      </c>
      <c r="W33" s="16">
        <v>0</v>
      </c>
      <c r="X33" s="16" t="s">
        <v>24</v>
      </c>
      <c r="Y33" s="234">
        <v>2</v>
      </c>
      <c r="Z33" s="13"/>
      <c r="AA33" s="16"/>
      <c r="AB33" s="17"/>
      <c r="AC33" s="218"/>
    </row>
    <row r="34" spans="1:29" ht="15.75" thickBot="1">
      <c r="A34" s="8" t="s">
        <v>60</v>
      </c>
      <c r="B34" s="64" t="s">
        <v>99</v>
      </c>
      <c r="C34" s="15" t="s">
        <v>40</v>
      </c>
      <c r="D34" s="8">
        <f>SUM(F34:H34,K34:M34,P34:R34,U34:W34)</f>
        <v>0</v>
      </c>
      <c r="E34" s="10">
        <f>SUM(J34,O34,T34,Y34)</f>
        <v>6</v>
      </c>
      <c r="F34" s="13"/>
      <c r="G34" s="16"/>
      <c r="H34" s="16"/>
      <c r="I34" s="16"/>
      <c r="J34" s="17"/>
      <c r="K34" s="18"/>
      <c r="L34" s="16"/>
      <c r="M34" s="16"/>
      <c r="N34" s="16"/>
      <c r="O34" s="19"/>
      <c r="P34" s="13"/>
      <c r="Q34" s="16"/>
      <c r="R34" s="16"/>
      <c r="S34" s="16"/>
      <c r="T34" s="17"/>
      <c r="U34" s="18">
        <v>0</v>
      </c>
      <c r="V34" s="16">
        <v>0</v>
      </c>
      <c r="W34" s="16">
        <v>0</v>
      </c>
      <c r="X34" s="16" t="s">
        <v>24</v>
      </c>
      <c r="Y34" s="234">
        <v>6</v>
      </c>
      <c r="Z34" s="13"/>
      <c r="AA34" s="16"/>
      <c r="AB34" s="17"/>
      <c r="AC34" s="218"/>
    </row>
    <row r="35" spans="1:29" ht="15.75" thickBot="1">
      <c r="A35" s="66" t="s">
        <v>37</v>
      </c>
      <c r="B35" s="67"/>
      <c r="C35" s="68"/>
      <c r="D35" s="3">
        <f>SUM(D38:D39)</f>
        <v>28</v>
      </c>
      <c r="E35" s="3">
        <f aca="true" t="shared" si="6" ref="E35:Y35">SUM(E38:E39)</f>
        <v>6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14</v>
      </c>
      <c r="L35" s="3">
        <f t="shared" si="6"/>
        <v>14</v>
      </c>
      <c r="M35" s="3">
        <f t="shared" si="6"/>
        <v>0</v>
      </c>
      <c r="N35" s="3">
        <f t="shared" si="6"/>
        <v>0</v>
      </c>
      <c r="O35" s="3">
        <f t="shared" si="6"/>
        <v>6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6"/>
        <v>0</v>
      </c>
      <c r="X35" s="3">
        <f t="shared" si="6"/>
        <v>0</v>
      </c>
      <c r="Y35" s="3">
        <f t="shared" si="6"/>
        <v>0</v>
      </c>
      <c r="Z35" s="3"/>
      <c r="AA35" s="5"/>
      <c r="AB35" s="6"/>
      <c r="AC35" s="216"/>
    </row>
    <row r="36" spans="1:29" ht="16.5" thickBot="1" thickTop="1">
      <c r="A36" s="370"/>
      <c r="B36" s="308"/>
      <c r="C36" s="309" t="s">
        <v>203</v>
      </c>
      <c r="D36" s="340"/>
      <c r="E36" s="340"/>
      <c r="F36" s="341"/>
      <c r="G36" s="341"/>
      <c r="H36" s="341"/>
      <c r="I36" s="341"/>
      <c r="J36" s="342" t="s">
        <v>200</v>
      </c>
      <c r="K36" s="18"/>
      <c r="L36" s="16"/>
      <c r="M36" s="16"/>
      <c r="N36" s="16"/>
      <c r="O36" s="19"/>
      <c r="P36" s="13"/>
      <c r="Q36" s="16"/>
      <c r="R36" s="16"/>
      <c r="S36" s="16"/>
      <c r="T36" s="17"/>
      <c r="U36" s="18"/>
      <c r="V36" s="16"/>
      <c r="W36" s="16"/>
      <c r="X36" s="16"/>
      <c r="Y36" s="234"/>
      <c r="Z36" s="13"/>
      <c r="AA36" s="16"/>
      <c r="AB36" s="17"/>
      <c r="AC36" s="218"/>
    </row>
    <row r="37" spans="1:29" ht="16.5" thickBot="1" thickTop="1">
      <c r="A37" s="367"/>
      <c r="B37" s="310"/>
      <c r="C37" s="311" t="s">
        <v>202</v>
      </c>
      <c r="D37" s="318"/>
      <c r="E37" s="319"/>
      <c r="F37" s="337"/>
      <c r="G37" s="338"/>
      <c r="H37" s="338"/>
      <c r="I37" s="338"/>
      <c r="J37" s="339"/>
      <c r="K37" s="320"/>
      <c r="L37" s="243"/>
      <c r="M37" s="243"/>
      <c r="N37" s="243"/>
      <c r="O37" s="321"/>
      <c r="P37" s="242"/>
      <c r="Q37" s="243"/>
      <c r="R37" s="243"/>
      <c r="S37" s="243"/>
      <c r="T37" s="244"/>
      <c r="U37" s="320"/>
      <c r="V37" s="243"/>
      <c r="W37" s="243"/>
      <c r="X37" s="243"/>
      <c r="Y37" s="322"/>
      <c r="Z37" s="242"/>
      <c r="AA37" s="243"/>
      <c r="AB37" s="244"/>
      <c r="AC37" s="218"/>
    </row>
    <row r="38" spans="1:29" ht="15">
      <c r="A38" s="368" t="s">
        <v>61</v>
      </c>
      <c r="B38" s="312" t="s">
        <v>208</v>
      </c>
      <c r="C38" s="313" t="s">
        <v>68</v>
      </c>
      <c r="D38" s="331">
        <f>SUM(F38:H38,K38:M38,P38:R38,U38:W38)</f>
        <v>14</v>
      </c>
      <c r="E38" s="333">
        <f>SUM(J38,O38,T38,Y38)</f>
        <v>3</v>
      </c>
      <c r="F38" s="327"/>
      <c r="G38" s="323"/>
      <c r="H38" s="323"/>
      <c r="I38" s="323"/>
      <c r="J38" s="335"/>
      <c r="K38" s="329">
        <v>7</v>
      </c>
      <c r="L38" s="316">
        <v>7</v>
      </c>
      <c r="M38" s="316">
        <v>0</v>
      </c>
      <c r="N38" s="316" t="s">
        <v>24</v>
      </c>
      <c r="O38" s="317">
        <v>3</v>
      </c>
      <c r="P38" s="329"/>
      <c r="Q38" s="316"/>
      <c r="R38" s="316"/>
      <c r="S38" s="316"/>
      <c r="T38" s="317"/>
      <c r="U38" s="329"/>
      <c r="V38" s="316"/>
      <c r="W38" s="316"/>
      <c r="X38" s="316"/>
      <c r="Y38" s="317"/>
      <c r="Z38" s="329"/>
      <c r="AA38" s="316"/>
      <c r="AB38" s="317"/>
      <c r="AC38" s="218"/>
    </row>
    <row r="39" spans="1:29" ht="15.75" thickBot="1">
      <c r="A39" s="369" t="s">
        <v>62</v>
      </c>
      <c r="B39" s="314" t="s">
        <v>209</v>
      </c>
      <c r="C39" s="315" t="s">
        <v>69</v>
      </c>
      <c r="D39" s="332">
        <f>SUM(F39:H39,K39:M39,P39:R39,U39:W39)</f>
        <v>14</v>
      </c>
      <c r="E39" s="334">
        <f>SUM(J39,O39,T39,Y39)</f>
        <v>3</v>
      </c>
      <c r="F39" s="328"/>
      <c r="G39" s="324"/>
      <c r="H39" s="324"/>
      <c r="I39" s="324"/>
      <c r="J39" s="336"/>
      <c r="K39" s="330">
        <v>7</v>
      </c>
      <c r="L39" s="325">
        <v>7</v>
      </c>
      <c r="M39" s="325">
        <v>0</v>
      </c>
      <c r="N39" s="325" t="s">
        <v>24</v>
      </c>
      <c r="O39" s="326">
        <v>3</v>
      </c>
      <c r="P39" s="330"/>
      <c r="Q39" s="325"/>
      <c r="R39" s="325"/>
      <c r="S39" s="325"/>
      <c r="T39" s="326"/>
      <c r="U39" s="330"/>
      <c r="V39" s="325"/>
      <c r="W39" s="325"/>
      <c r="X39" s="325"/>
      <c r="Y39" s="326"/>
      <c r="Z39" s="330"/>
      <c r="AA39" s="325"/>
      <c r="AB39" s="326"/>
      <c r="AC39" s="218"/>
    </row>
    <row r="40" spans="1:29" ht="16.5" thickBot="1" thickTop="1">
      <c r="A40" s="66" t="s">
        <v>29</v>
      </c>
      <c r="B40" s="67"/>
      <c r="C40" s="402"/>
      <c r="D40" s="396">
        <f aca="true" t="shared" si="7" ref="D40:Y40">SUM(D41:D41)</f>
        <v>0</v>
      </c>
      <c r="E40" s="4">
        <f t="shared" si="7"/>
        <v>8</v>
      </c>
      <c r="F40" s="3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6">
        <f t="shared" si="7"/>
        <v>0</v>
      </c>
      <c r="K40" s="7">
        <f t="shared" si="7"/>
        <v>0</v>
      </c>
      <c r="L40" s="5">
        <f t="shared" si="7"/>
        <v>0</v>
      </c>
      <c r="M40" s="5">
        <f t="shared" si="7"/>
        <v>0</v>
      </c>
      <c r="N40" s="5">
        <f t="shared" si="7"/>
        <v>0</v>
      </c>
      <c r="O40" s="4">
        <f t="shared" si="7"/>
        <v>0</v>
      </c>
      <c r="P40" s="3">
        <f t="shared" si="7"/>
        <v>0</v>
      </c>
      <c r="Q40" s="5">
        <f t="shared" si="7"/>
        <v>0</v>
      </c>
      <c r="R40" s="5">
        <f t="shared" si="7"/>
        <v>0</v>
      </c>
      <c r="S40" s="5">
        <f t="shared" si="7"/>
        <v>0</v>
      </c>
      <c r="T40" s="6">
        <f t="shared" si="7"/>
        <v>0</v>
      </c>
      <c r="U40" s="7">
        <f t="shared" si="7"/>
        <v>0</v>
      </c>
      <c r="V40" s="5">
        <f t="shared" si="7"/>
        <v>0</v>
      </c>
      <c r="W40" s="5">
        <f t="shared" si="7"/>
        <v>0</v>
      </c>
      <c r="X40" s="5">
        <f t="shared" si="7"/>
        <v>0</v>
      </c>
      <c r="Y40" s="232">
        <f t="shared" si="7"/>
        <v>8</v>
      </c>
      <c r="Z40" s="3"/>
      <c r="AA40" s="5"/>
      <c r="AB40" s="6"/>
      <c r="AC40" s="216"/>
    </row>
    <row r="41" spans="1:29" ht="15.75" thickBot="1">
      <c r="A41" s="8" t="s">
        <v>67</v>
      </c>
      <c r="B41" s="62" t="s">
        <v>100</v>
      </c>
      <c r="C41" s="403" t="s">
        <v>6</v>
      </c>
      <c r="D41" s="397">
        <f>SUM(F41:H41,K41:M41,P41:R41,U41:W41)</f>
        <v>0</v>
      </c>
      <c r="E41" s="10">
        <f>SUM(J41,O41,T41,Y41)</f>
        <v>8</v>
      </c>
      <c r="F41" s="8"/>
      <c r="G41" s="11"/>
      <c r="H41" s="11"/>
      <c r="I41" s="11"/>
      <c r="J41" s="12"/>
      <c r="K41" s="38"/>
      <c r="L41" s="11"/>
      <c r="M41" s="11"/>
      <c r="N41" s="11"/>
      <c r="O41" s="10"/>
      <c r="P41" s="8"/>
      <c r="Q41" s="11"/>
      <c r="R41" s="11"/>
      <c r="S41" s="11"/>
      <c r="T41" s="12"/>
      <c r="U41" s="38">
        <v>0</v>
      </c>
      <c r="V41" s="11">
        <v>0</v>
      </c>
      <c r="W41" s="11">
        <v>0</v>
      </c>
      <c r="X41" s="11" t="s">
        <v>24</v>
      </c>
      <c r="Y41" s="233">
        <v>8</v>
      </c>
      <c r="Z41" s="260"/>
      <c r="AA41" s="261"/>
      <c r="AB41" s="262"/>
      <c r="AC41" s="223"/>
    </row>
    <row r="42" spans="1:29" ht="15">
      <c r="A42" s="71" t="s">
        <v>65</v>
      </c>
      <c r="B42" s="257"/>
      <c r="C42" s="404"/>
      <c r="D42" s="381">
        <f>SUM(D10,D13,D23,D29,D35,D40)</f>
        <v>380</v>
      </c>
      <c r="E42" s="43"/>
      <c r="F42" s="381">
        <f>SUM(F10,F13,F23,F29,F35,F40)</f>
        <v>68</v>
      </c>
      <c r="G42" s="42">
        <f>SUM(G10,G13,G23,G29,G35,G40)</f>
        <v>50</v>
      </c>
      <c r="H42" s="42">
        <f>SUM(H10,H13,H23,H29,H35,H40)</f>
        <v>26</v>
      </c>
      <c r="I42" s="42"/>
      <c r="J42" s="43"/>
      <c r="K42" s="42">
        <f>SUM(K10,K13,K23,K29,K35,K40)</f>
        <v>70</v>
      </c>
      <c r="L42" s="42">
        <f>SUM(L10,L13,L23,L29,L35,L40)</f>
        <v>58</v>
      </c>
      <c r="M42" s="42">
        <f>SUM(M10,M13,M23,M29,M35,M40)</f>
        <v>22</v>
      </c>
      <c r="N42" s="42"/>
      <c r="O42" s="43"/>
      <c r="P42" s="381">
        <f>SUM(P10,P13,P23,P29,P35,P40)</f>
        <v>8</v>
      </c>
      <c r="Q42" s="42">
        <f>SUM(Q10,Q13,Q23,Q29,Q35,Q40)</f>
        <v>13</v>
      </c>
      <c r="R42" s="42">
        <f>SUM(R10,R13,R23,R29,R35,R40)</f>
        <v>30</v>
      </c>
      <c r="S42" s="42"/>
      <c r="T42" s="43"/>
      <c r="U42" s="42">
        <f>SUM(U10,U13,U23,U29,U35,U40)</f>
        <v>0</v>
      </c>
      <c r="V42" s="42">
        <f>SUM(V10,V13,V23,V29,V35,V40)</f>
        <v>5</v>
      </c>
      <c r="W42" s="42">
        <f>SUM(W10,W13,W23,W29,W35,W40)</f>
        <v>30</v>
      </c>
      <c r="X42" s="42"/>
      <c r="Y42" s="43"/>
      <c r="Z42" s="61"/>
      <c r="AA42" s="61"/>
      <c r="AB42" s="61"/>
      <c r="AC42" s="61"/>
    </row>
    <row r="43" spans="1:29" ht="15">
      <c r="A43" s="70" t="s">
        <v>66</v>
      </c>
      <c r="B43" s="258"/>
      <c r="C43" s="405"/>
      <c r="D43" s="398"/>
      <c r="E43" s="45"/>
      <c r="F43" s="416">
        <f>SUM(F42:H42)</f>
        <v>144</v>
      </c>
      <c r="G43" s="417"/>
      <c r="H43" s="417"/>
      <c r="I43" s="44"/>
      <c r="J43" s="46"/>
      <c r="K43" s="414">
        <f>SUM(K42:M42)</f>
        <v>150</v>
      </c>
      <c r="L43" s="415"/>
      <c r="M43" s="415"/>
      <c r="N43" s="44"/>
      <c r="O43" s="45"/>
      <c r="P43" s="418">
        <f>SUM(P42:R42)</f>
        <v>51</v>
      </c>
      <c r="Q43" s="419"/>
      <c r="R43" s="420"/>
      <c r="S43" s="44"/>
      <c r="T43" s="46"/>
      <c r="U43" s="414">
        <f>SUM(U42:W42)</f>
        <v>35</v>
      </c>
      <c r="V43" s="415"/>
      <c r="W43" s="415"/>
      <c r="X43" s="44"/>
      <c r="Y43" s="46"/>
      <c r="Z43" s="61"/>
      <c r="AA43" s="61"/>
      <c r="AB43" s="61"/>
      <c r="AC43" s="61"/>
    </row>
    <row r="44" spans="1:29" ht="15.75" thickBot="1">
      <c r="A44" s="69" t="s">
        <v>20</v>
      </c>
      <c r="B44" s="259"/>
      <c r="C44" s="406"/>
      <c r="D44" s="399"/>
      <c r="E44" s="48">
        <f>SUM(E10,E13,E23,E29,E35,E40)</f>
        <v>120</v>
      </c>
      <c r="F44" s="49"/>
      <c r="G44" s="47"/>
      <c r="H44" s="47"/>
      <c r="I44" s="47"/>
      <c r="J44" s="385">
        <f>SUM(J10,J13,J23,J29,J35,J40)</f>
        <v>28</v>
      </c>
      <c r="K44" s="382"/>
      <c r="L44" s="47"/>
      <c r="M44" s="47"/>
      <c r="N44" s="47"/>
      <c r="O44" s="48">
        <f>SUM(O10,O13,O23,O29,O35,O40)</f>
        <v>29</v>
      </c>
      <c r="P44" s="49"/>
      <c r="Q44" s="47"/>
      <c r="R44" s="47"/>
      <c r="S44" s="47"/>
      <c r="T44" s="48">
        <f>SUM(T10,T13,T23,T29,T35,T40)</f>
        <v>30</v>
      </c>
      <c r="U44" s="49"/>
      <c r="V44" s="47"/>
      <c r="W44" s="47"/>
      <c r="X44" s="47"/>
      <c r="Y44" s="385">
        <f>SUM(Y10,Y13,Y23,Y29,Y35,Y40)</f>
        <v>33</v>
      </c>
      <c r="Z44" s="61"/>
      <c r="AA44" s="61"/>
      <c r="AB44" s="61"/>
      <c r="AC44" s="61"/>
    </row>
    <row r="45" spans="1:29" ht="15">
      <c r="A45" s="50"/>
      <c r="B45" s="51"/>
      <c r="C45" s="407" t="s">
        <v>21</v>
      </c>
      <c r="D45" s="400"/>
      <c r="E45" s="52"/>
      <c r="F45" s="53"/>
      <c r="G45" s="52"/>
      <c r="H45" s="52"/>
      <c r="I45" s="34">
        <f>COUNTIF(I11:I41,"v")</f>
        <v>5</v>
      </c>
      <c r="J45" s="54"/>
      <c r="K45" s="52"/>
      <c r="L45" s="52"/>
      <c r="M45" s="52"/>
      <c r="N45" s="55">
        <f>COUNTIF(N11:N41,"v")</f>
        <v>2</v>
      </c>
      <c r="O45" s="52"/>
      <c r="P45" s="53"/>
      <c r="Q45" s="52"/>
      <c r="R45" s="52"/>
      <c r="S45" s="34">
        <f>COUNTIF(S11:S41,"v")</f>
        <v>0</v>
      </c>
      <c r="T45" s="54"/>
      <c r="U45" s="52"/>
      <c r="V45" s="52"/>
      <c r="W45" s="52"/>
      <c r="X45" s="34">
        <f>COUNTIF(X11:X41,"v")</f>
        <v>0</v>
      </c>
      <c r="Y45" s="35"/>
      <c r="Z45" s="61"/>
      <c r="AA45" s="61"/>
      <c r="AB45" s="61"/>
      <c r="AC45" s="61"/>
    </row>
    <row r="46" spans="1:29" ht="15.75" thickBot="1">
      <c r="A46" s="50"/>
      <c r="B46" s="51"/>
      <c r="C46" s="408" t="s">
        <v>22</v>
      </c>
      <c r="D46" s="401"/>
      <c r="E46" s="56"/>
      <c r="F46" s="57"/>
      <c r="G46" s="56"/>
      <c r="H46" s="56"/>
      <c r="I46" s="58">
        <f>COUNTIF(I11:I41,"é")</f>
        <v>3</v>
      </c>
      <c r="J46" s="59"/>
      <c r="K46" s="56"/>
      <c r="L46" s="56"/>
      <c r="M46" s="56"/>
      <c r="N46" s="58">
        <f>COUNTIF(N11:N41,"é")</f>
        <v>7</v>
      </c>
      <c r="O46" s="56"/>
      <c r="P46" s="57"/>
      <c r="Q46" s="56"/>
      <c r="R46" s="56"/>
      <c r="S46" s="58">
        <f>COUNTIF(S11:S41,"é")</f>
        <v>3</v>
      </c>
      <c r="T46" s="59"/>
      <c r="U46" s="56"/>
      <c r="V46" s="56"/>
      <c r="W46" s="56"/>
      <c r="X46" s="58">
        <f>COUNTIF(X11:X41,"é")</f>
        <v>4</v>
      </c>
      <c r="Y46" s="63"/>
      <c r="Z46" s="61"/>
      <c r="AA46" s="61"/>
      <c r="AB46" s="61"/>
      <c r="AC46" s="61"/>
    </row>
    <row r="47" spans="1:29" ht="15">
      <c r="A47" s="50"/>
      <c r="B47" s="50"/>
      <c r="C47" s="37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61"/>
      <c r="AA47" s="61"/>
      <c r="AB47" s="61"/>
      <c r="AC47" s="61"/>
    </row>
    <row r="48" spans="1:29" ht="15">
      <c r="A48" s="2" t="s">
        <v>77</v>
      </c>
      <c r="B48" s="2"/>
      <c r="C48" s="2"/>
      <c r="D48" s="1"/>
      <c r="E48" s="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">
      <c r="A49" s="1"/>
      <c r="B49" s="2"/>
      <c r="C49" s="2"/>
      <c r="D49" s="1"/>
      <c r="E49" s="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15.75" thickBot="1">
      <c r="A50" s="371" t="s">
        <v>78</v>
      </c>
      <c r="B50" s="41"/>
      <c r="C50" s="4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6.5" thickBot="1" thickTop="1">
      <c r="A51" s="378"/>
      <c r="B51" s="308"/>
      <c r="C51" s="309" t="s">
        <v>203</v>
      </c>
      <c r="D51" s="340"/>
      <c r="E51" s="340"/>
      <c r="F51" s="341"/>
      <c r="G51" s="341"/>
      <c r="H51" s="341"/>
      <c r="I51" s="341"/>
      <c r="J51" s="342" t="s">
        <v>200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16.5" thickBot="1" thickTop="1">
      <c r="A52" s="379"/>
      <c r="B52" s="310"/>
      <c r="C52" s="311" t="s">
        <v>202</v>
      </c>
      <c r="D52" s="375"/>
      <c r="E52" s="376"/>
      <c r="F52" s="377"/>
      <c r="G52" s="377"/>
      <c r="H52" s="377"/>
      <c r="I52" s="377"/>
      <c r="J52" s="377"/>
      <c r="K52" s="374" t="s">
        <v>201</v>
      </c>
      <c r="L52" s="373"/>
      <c r="M52" s="373"/>
      <c r="N52" s="373"/>
      <c r="O52" s="373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">
      <c r="A53" s="368" t="s">
        <v>61</v>
      </c>
      <c r="B53" s="312" t="s">
        <v>208</v>
      </c>
      <c r="C53" s="313" t="s">
        <v>68</v>
      </c>
      <c r="D53" s="331">
        <f>SUM(F53:H53,K53:M53,P53:R53,U53:W53)</f>
        <v>14</v>
      </c>
      <c r="E53" s="333">
        <f>SUM(J53,O53,T53,Y53)</f>
        <v>3</v>
      </c>
      <c r="F53" s="327"/>
      <c r="G53" s="323"/>
      <c r="H53" s="323"/>
      <c r="I53" s="323"/>
      <c r="J53" s="335"/>
      <c r="K53" s="329">
        <v>7</v>
      </c>
      <c r="L53" s="316">
        <v>7</v>
      </c>
      <c r="M53" s="316">
        <v>0</v>
      </c>
      <c r="N53" s="316" t="s">
        <v>24</v>
      </c>
      <c r="O53" s="317">
        <v>3</v>
      </c>
      <c r="P53" s="329"/>
      <c r="Q53" s="316"/>
      <c r="R53" s="316"/>
      <c r="S53" s="316"/>
      <c r="T53" s="317"/>
      <c r="U53" s="329"/>
      <c r="V53" s="316"/>
      <c r="W53" s="316"/>
      <c r="X53" s="316"/>
      <c r="Y53" s="317"/>
      <c r="Z53" s="329"/>
      <c r="AA53" s="316"/>
      <c r="AB53" s="317"/>
      <c r="AC53" s="218"/>
    </row>
    <row r="54" spans="1:29" ht="15">
      <c r="A54" s="368" t="s">
        <v>62</v>
      </c>
      <c r="B54" s="357" t="s">
        <v>209</v>
      </c>
      <c r="C54" s="358" t="s">
        <v>69</v>
      </c>
      <c r="D54" s="359">
        <f>SUM(F54:H54,K54:M54,P54:R54,U54:W54)</f>
        <v>14</v>
      </c>
      <c r="E54" s="360">
        <f>SUM(J54,O54,T54,Y54)</f>
        <v>3</v>
      </c>
      <c r="F54" s="361"/>
      <c r="G54" s="362"/>
      <c r="H54" s="362"/>
      <c r="I54" s="362"/>
      <c r="J54" s="363"/>
      <c r="K54" s="364">
        <v>7</v>
      </c>
      <c r="L54" s="365">
        <v>7</v>
      </c>
      <c r="M54" s="365">
        <v>0</v>
      </c>
      <c r="N54" s="365" t="s">
        <v>24</v>
      </c>
      <c r="O54" s="366">
        <v>3</v>
      </c>
      <c r="P54" s="364"/>
      <c r="Q54" s="365"/>
      <c r="R54" s="365"/>
      <c r="S54" s="365"/>
      <c r="T54" s="366"/>
      <c r="U54" s="364"/>
      <c r="V54" s="365"/>
      <c r="W54" s="365"/>
      <c r="X54" s="365"/>
      <c r="Y54" s="366"/>
      <c r="Z54" s="364"/>
      <c r="AA54" s="365"/>
      <c r="AB54" s="366"/>
      <c r="AC54" s="218"/>
    </row>
    <row r="55" spans="1:29" s="351" customFormat="1" ht="15">
      <c r="A55" s="368"/>
      <c r="B55" s="352" t="s">
        <v>101</v>
      </c>
      <c r="C55" s="353" t="s">
        <v>70</v>
      </c>
      <c r="D55" s="410" t="s">
        <v>207</v>
      </c>
      <c r="E55" s="411"/>
      <c r="F55" s="354"/>
      <c r="G55" s="355"/>
      <c r="H55" s="355"/>
      <c r="I55" s="355"/>
      <c r="J55" s="356"/>
      <c r="K55" s="306">
        <v>7</v>
      </c>
      <c r="L55" s="16">
        <v>7</v>
      </c>
      <c r="M55" s="16">
        <v>0</v>
      </c>
      <c r="N55" s="16" t="s">
        <v>24</v>
      </c>
      <c r="O55" s="17">
        <v>3</v>
      </c>
      <c r="P55" s="306"/>
      <c r="Q55" s="16"/>
      <c r="R55" s="16"/>
      <c r="S55" s="16"/>
      <c r="T55" s="17"/>
      <c r="U55" s="306"/>
      <c r="V55" s="16"/>
      <c r="W55" s="16"/>
      <c r="X55" s="16"/>
      <c r="Y55" s="17"/>
      <c r="Z55" s="306"/>
      <c r="AA55" s="16"/>
      <c r="AB55" s="17"/>
      <c r="AC55" s="218"/>
    </row>
    <row r="56" spans="1:29" s="351" customFormat="1" ht="15">
      <c r="A56" s="368"/>
      <c r="B56" s="352" t="s">
        <v>102</v>
      </c>
      <c r="C56" s="353" t="s">
        <v>23</v>
      </c>
      <c r="D56" s="410" t="s">
        <v>207</v>
      </c>
      <c r="E56" s="411"/>
      <c r="F56" s="354"/>
      <c r="G56" s="355"/>
      <c r="H56" s="355"/>
      <c r="I56" s="355"/>
      <c r="J56" s="356"/>
      <c r="K56" s="306">
        <v>7</v>
      </c>
      <c r="L56" s="16">
        <v>7</v>
      </c>
      <c r="M56" s="16">
        <v>0</v>
      </c>
      <c r="N56" s="16" t="s">
        <v>24</v>
      </c>
      <c r="O56" s="17">
        <v>3</v>
      </c>
      <c r="P56" s="306"/>
      <c r="Q56" s="16"/>
      <c r="R56" s="16"/>
      <c r="S56" s="16"/>
      <c r="T56" s="17"/>
      <c r="U56" s="306"/>
      <c r="V56" s="16"/>
      <c r="W56" s="16"/>
      <c r="X56" s="16"/>
      <c r="Y56" s="17"/>
      <c r="Z56" s="306"/>
      <c r="AA56" s="16"/>
      <c r="AB56" s="17"/>
      <c r="AC56" s="218"/>
    </row>
    <row r="57" spans="1:29" s="351" customFormat="1" ht="15">
      <c r="A57" s="368"/>
      <c r="B57" s="352" t="s">
        <v>103</v>
      </c>
      <c r="C57" s="353" t="s">
        <v>71</v>
      </c>
      <c r="D57" s="410" t="s">
        <v>207</v>
      </c>
      <c r="E57" s="411"/>
      <c r="F57" s="354"/>
      <c r="G57" s="355"/>
      <c r="H57" s="355"/>
      <c r="I57" s="355"/>
      <c r="J57" s="356"/>
      <c r="K57" s="306">
        <v>7</v>
      </c>
      <c r="L57" s="16">
        <v>7</v>
      </c>
      <c r="M57" s="16">
        <v>0</v>
      </c>
      <c r="N57" s="16" t="s">
        <v>24</v>
      </c>
      <c r="O57" s="17">
        <v>3</v>
      </c>
      <c r="P57" s="306"/>
      <c r="Q57" s="16"/>
      <c r="R57" s="16"/>
      <c r="S57" s="16"/>
      <c r="T57" s="17"/>
      <c r="U57" s="306"/>
      <c r="V57" s="16"/>
      <c r="W57" s="16"/>
      <c r="X57" s="16"/>
      <c r="Y57" s="17"/>
      <c r="Z57" s="306"/>
      <c r="AA57" s="16"/>
      <c r="AB57" s="17"/>
      <c r="AC57" s="218"/>
    </row>
    <row r="58" spans="1:29" s="351" customFormat="1" ht="15.75" thickBot="1">
      <c r="A58" s="369"/>
      <c r="B58" s="343"/>
      <c r="C58" s="344"/>
      <c r="D58" s="412"/>
      <c r="E58" s="413"/>
      <c r="F58" s="345"/>
      <c r="G58" s="346"/>
      <c r="H58" s="346"/>
      <c r="I58" s="346"/>
      <c r="J58" s="347"/>
      <c r="K58" s="348"/>
      <c r="L58" s="349"/>
      <c r="M58" s="349"/>
      <c r="N58" s="349"/>
      <c r="O58" s="350"/>
      <c r="P58" s="348"/>
      <c r="Q58" s="349"/>
      <c r="R58" s="349"/>
      <c r="S58" s="349"/>
      <c r="T58" s="350"/>
      <c r="U58" s="348"/>
      <c r="V58" s="349"/>
      <c r="W58" s="349"/>
      <c r="X58" s="349"/>
      <c r="Y58" s="350"/>
      <c r="Z58" s="348"/>
      <c r="AA58" s="349"/>
      <c r="AB58" s="350"/>
      <c r="AC58" s="409"/>
    </row>
    <row r="59" spans="1:29" ht="15">
      <c r="A59" s="2"/>
      <c r="B59" s="41"/>
      <c r="C59" s="4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">
      <c r="A60" s="1"/>
      <c r="B60" s="2" t="s">
        <v>74</v>
      </c>
      <c r="C60" s="2"/>
      <c r="D60" s="1"/>
      <c r="E60" s="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">
      <c r="A61" s="1"/>
      <c r="B61" s="2"/>
      <c r="C61" s="2" t="s">
        <v>32</v>
      </c>
      <c r="D61" s="1"/>
      <c r="E61" s="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">
      <c r="A62" s="1"/>
      <c r="B62" s="2"/>
      <c r="C62" s="2" t="s">
        <v>33</v>
      </c>
      <c r="D62" s="1"/>
      <c r="E62" s="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5">
      <c r="A63" s="1"/>
      <c r="B63" s="2"/>
      <c r="C63" s="2" t="s">
        <v>25</v>
      </c>
      <c r="D63" s="1"/>
      <c r="E63" s="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5">
      <c r="A64" s="1"/>
      <c r="B64" s="2"/>
      <c r="C64" s="2" t="s">
        <v>75</v>
      </c>
      <c r="D64" s="1"/>
      <c r="E64" s="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5">
      <c r="A65" s="1"/>
      <c r="B65" s="2"/>
      <c r="C65" s="2" t="s">
        <v>34</v>
      </c>
      <c r="D65" s="1"/>
      <c r="E65" s="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8" ht="12.75">
      <c r="A68" s="79" t="s">
        <v>104</v>
      </c>
    </row>
    <row r="69" spans="1:29" ht="15.75">
      <c r="A69" s="79" t="s">
        <v>105</v>
      </c>
      <c r="B69" s="80"/>
      <c r="C69" s="80"/>
      <c r="D69" s="80"/>
      <c r="E69" s="80"/>
      <c r="F69" s="80"/>
      <c r="H69" s="86"/>
      <c r="I69" s="80"/>
      <c r="J69" s="80"/>
      <c r="K69" s="85" t="s">
        <v>206</v>
      </c>
      <c r="L69" s="80"/>
      <c r="M69" s="80"/>
      <c r="N69" s="80"/>
      <c r="O69" s="80"/>
      <c r="P69" s="80"/>
      <c r="Q69" s="86"/>
      <c r="R69" s="80"/>
      <c r="S69" s="87"/>
      <c r="T69" s="80"/>
      <c r="U69" s="80"/>
      <c r="V69" s="80"/>
      <c r="W69" s="80"/>
      <c r="Y69" s="80"/>
      <c r="Z69" s="80"/>
      <c r="AA69" s="80"/>
      <c r="AB69" s="80"/>
      <c r="AC69" s="80"/>
    </row>
    <row r="70" spans="1:29" ht="15.75">
      <c r="A70" s="79" t="s">
        <v>110</v>
      </c>
      <c r="B70" s="80"/>
      <c r="C70" s="80"/>
      <c r="D70" s="80"/>
      <c r="E70" s="80"/>
      <c r="F70" s="80"/>
      <c r="H70" s="86"/>
      <c r="I70" s="80"/>
      <c r="J70" s="80"/>
      <c r="K70" s="94" t="s">
        <v>173</v>
      </c>
      <c r="L70" s="80"/>
      <c r="M70" s="80"/>
      <c r="N70" s="80"/>
      <c r="O70" s="80"/>
      <c r="P70" s="80"/>
      <c r="Q70" s="86"/>
      <c r="R70" s="80"/>
      <c r="S70" s="87"/>
      <c r="T70" s="80"/>
      <c r="U70" s="80"/>
      <c r="V70" s="80"/>
      <c r="W70" s="80"/>
      <c r="Y70" s="80"/>
      <c r="Z70" s="80"/>
      <c r="AA70" s="80"/>
      <c r="AB70" s="80"/>
      <c r="AC70" s="80"/>
    </row>
    <row r="71" spans="1:29" ht="15.75">
      <c r="A71" s="380" t="s">
        <v>205</v>
      </c>
      <c r="B71" s="80"/>
      <c r="C71" s="80"/>
      <c r="D71" s="80"/>
      <c r="E71" s="80"/>
      <c r="F71" s="80"/>
      <c r="H71" s="86"/>
      <c r="I71" s="80"/>
      <c r="J71" s="80"/>
      <c r="K71" s="94"/>
      <c r="L71" s="80"/>
      <c r="M71" s="80"/>
      <c r="N71" s="80"/>
      <c r="O71" s="80"/>
      <c r="P71" s="80"/>
      <c r="Q71" s="86"/>
      <c r="R71" s="80"/>
      <c r="S71" s="87"/>
      <c r="T71" s="80"/>
      <c r="U71" s="80"/>
      <c r="V71" s="80"/>
      <c r="W71" s="80"/>
      <c r="Y71" s="80"/>
      <c r="Z71" s="80"/>
      <c r="AA71" s="80"/>
      <c r="AB71" s="80"/>
      <c r="AC71" s="80"/>
    </row>
    <row r="72" spans="1:28" ht="12.75">
      <c r="A72" s="88"/>
      <c r="B72" s="89"/>
      <c r="C72" s="89"/>
      <c r="D72" s="89"/>
      <c r="E72" s="89"/>
      <c r="F72" s="89"/>
      <c r="H72" s="89"/>
      <c r="I72" s="89"/>
      <c r="J72" s="89"/>
      <c r="K72" s="90" t="s">
        <v>109</v>
      </c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Y72" s="89"/>
      <c r="Z72" s="89"/>
      <c r="AA72" s="89"/>
      <c r="AB72" s="89"/>
    </row>
    <row r="73" spans="1:29" ht="13.5" thickBot="1">
      <c r="A73" s="91" t="s">
        <v>193</v>
      </c>
      <c r="B73" s="92"/>
      <c r="C73" s="9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93" t="s">
        <v>107</v>
      </c>
    </row>
    <row r="74" spans="1:29" ht="15">
      <c r="A74" s="264"/>
      <c r="B74" s="303"/>
      <c r="C74" s="301"/>
      <c r="D74" s="276"/>
      <c r="E74" s="277"/>
      <c r="F74" s="273" t="s">
        <v>2</v>
      </c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80"/>
      <c r="Z74" s="264"/>
      <c r="AA74" s="265"/>
      <c r="AB74" s="266"/>
      <c r="AC74" s="278"/>
    </row>
    <row r="75" spans="1:29" ht="15.75" customHeight="1">
      <c r="A75" s="299" t="s">
        <v>191</v>
      </c>
      <c r="B75" s="304" t="s">
        <v>14</v>
      </c>
      <c r="C75" s="281" t="s">
        <v>15</v>
      </c>
      <c r="D75" s="282" t="s">
        <v>0</v>
      </c>
      <c r="E75" s="283" t="s">
        <v>1</v>
      </c>
      <c r="F75" s="274" t="s">
        <v>7</v>
      </c>
      <c r="G75" s="284"/>
      <c r="H75" s="284"/>
      <c r="I75" s="284"/>
      <c r="J75" s="285"/>
      <c r="K75" s="275" t="s">
        <v>8</v>
      </c>
      <c r="L75" s="284"/>
      <c r="M75" s="284"/>
      <c r="N75" s="284"/>
      <c r="O75" s="286"/>
      <c r="P75" s="274" t="s">
        <v>9</v>
      </c>
      <c r="Q75" s="284"/>
      <c r="R75" s="284"/>
      <c r="S75" s="284"/>
      <c r="T75" s="285"/>
      <c r="U75" s="275" t="s">
        <v>10</v>
      </c>
      <c r="V75" s="284"/>
      <c r="W75" s="284"/>
      <c r="X75" s="284"/>
      <c r="Y75" s="287"/>
      <c r="Z75" s="267"/>
      <c r="AA75" s="268" t="s">
        <v>16</v>
      </c>
      <c r="AB75" s="269"/>
      <c r="AC75" s="288" t="s">
        <v>16</v>
      </c>
    </row>
    <row r="76" spans="1:29" ht="15.75" thickBot="1">
      <c r="A76" s="300"/>
      <c r="B76" s="305"/>
      <c r="C76" s="302"/>
      <c r="D76" s="289"/>
      <c r="E76" s="290"/>
      <c r="F76" s="291" t="s">
        <v>17</v>
      </c>
      <c r="G76" s="292" t="s">
        <v>3</v>
      </c>
      <c r="H76" s="292" t="s">
        <v>4</v>
      </c>
      <c r="I76" s="293" t="s">
        <v>5</v>
      </c>
      <c r="J76" s="294" t="s">
        <v>18</v>
      </c>
      <c r="K76" s="295" t="s">
        <v>17</v>
      </c>
      <c r="L76" s="292" t="s">
        <v>3</v>
      </c>
      <c r="M76" s="292" t="s">
        <v>4</v>
      </c>
      <c r="N76" s="293" t="s">
        <v>5</v>
      </c>
      <c r="O76" s="296" t="s">
        <v>18</v>
      </c>
      <c r="P76" s="291" t="s">
        <v>17</v>
      </c>
      <c r="Q76" s="292" t="s">
        <v>3</v>
      </c>
      <c r="R76" s="292" t="s">
        <v>4</v>
      </c>
      <c r="S76" s="293" t="s">
        <v>5</v>
      </c>
      <c r="T76" s="294" t="s">
        <v>18</v>
      </c>
      <c r="U76" s="295" t="s">
        <v>17</v>
      </c>
      <c r="V76" s="292" t="s">
        <v>3</v>
      </c>
      <c r="W76" s="292" t="s">
        <v>4</v>
      </c>
      <c r="X76" s="293" t="s">
        <v>5</v>
      </c>
      <c r="Y76" s="297" t="s">
        <v>18</v>
      </c>
      <c r="Z76" s="270"/>
      <c r="AA76" s="271"/>
      <c r="AB76" s="272"/>
      <c r="AC76" s="298"/>
    </row>
    <row r="77" spans="1:29" ht="15.75" thickBot="1">
      <c r="A77" s="99" t="s">
        <v>111</v>
      </c>
      <c r="B77" s="100"/>
      <c r="C77" s="101"/>
      <c r="D77" s="102">
        <f>SUM(D78:D102)</f>
        <v>382</v>
      </c>
      <c r="E77" s="102">
        <f aca="true" t="shared" si="8" ref="E77:Y77">SUM(E78:E102)</f>
        <v>100</v>
      </c>
      <c r="F77" s="102">
        <f t="shared" si="8"/>
        <v>42</v>
      </c>
      <c r="G77" s="102">
        <f t="shared" si="8"/>
        <v>32</v>
      </c>
      <c r="H77" s="102">
        <f t="shared" si="8"/>
        <v>4</v>
      </c>
      <c r="I77" s="102">
        <f t="shared" si="8"/>
        <v>0</v>
      </c>
      <c r="J77" s="102">
        <f t="shared" si="8"/>
        <v>22</v>
      </c>
      <c r="K77" s="102">
        <f t="shared" si="8"/>
        <v>44</v>
      </c>
      <c r="L77" s="102">
        <f t="shared" si="8"/>
        <v>25</v>
      </c>
      <c r="M77" s="102">
        <f t="shared" si="8"/>
        <v>27</v>
      </c>
      <c r="N77" s="102">
        <f t="shared" si="8"/>
        <v>0</v>
      </c>
      <c r="O77" s="102">
        <f t="shared" si="8"/>
        <v>24</v>
      </c>
      <c r="P77" s="102">
        <f t="shared" si="8"/>
        <v>70</v>
      </c>
      <c r="Q77" s="102">
        <f t="shared" si="8"/>
        <v>16</v>
      </c>
      <c r="R77" s="102">
        <f t="shared" si="8"/>
        <v>32</v>
      </c>
      <c r="S77" s="102">
        <f t="shared" si="8"/>
        <v>0</v>
      </c>
      <c r="T77" s="102">
        <f t="shared" si="8"/>
        <v>31</v>
      </c>
      <c r="U77" s="102">
        <f t="shared" si="8"/>
        <v>47</v>
      </c>
      <c r="V77" s="102">
        <f t="shared" si="8"/>
        <v>8</v>
      </c>
      <c r="W77" s="102">
        <f t="shared" si="8"/>
        <v>35</v>
      </c>
      <c r="X77" s="102">
        <f t="shared" si="8"/>
        <v>0</v>
      </c>
      <c r="Y77" s="102">
        <f t="shared" si="8"/>
        <v>23</v>
      </c>
      <c r="Z77" s="3"/>
      <c r="AA77" s="5"/>
      <c r="AB77" s="6"/>
      <c r="AC77" s="224"/>
    </row>
    <row r="78" spans="1:29" ht="15">
      <c r="A78" s="103" t="s">
        <v>7</v>
      </c>
      <c r="B78" s="78" t="s">
        <v>213</v>
      </c>
      <c r="C78" s="104" t="s">
        <v>63</v>
      </c>
      <c r="D78" s="8">
        <f>SUM(F78:H78,K78:M78,P78:R78,U78:W78)</f>
        <v>16</v>
      </c>
      <c r="E78" s="10">
        <f>SUM(J78,O78,T78,Y78)</f>
        <v>5</v>
      </c>
      <c r="F78" s="103"/>
      <c r="G78" s="106"/>
      <c r="H78" s="106"/>
      <c r="I78" s="106"/>
      <c r="J78" s="107"/>
      <c r="K78" s="108"/>
      <c r="L78" s="106"/>
      <c r="M78" s="106"/>
      <c r="N78" s="106"/>
      <c r="O78" s="105"/>
      <c r="P78" s="103"/>
      <c r="Q78" s="106"/>
      <c r="R78" s="106"/>
      <c r="S78" s="106"/>
      <c r="T78" s="107"/>
      <c r="U78" s="108">
        <v>8</v>
      </c>
      <c r="V78" s="106">
        <v>8</v>
      </c>
      <c r="W78" s="106">
        <v>0</v>
      </c>
      <c r="X78" s="106" t="s">
        <v>24</v>
      </c>
      <c r="Y78" s="105">
        <v>5</v>
      </c>
      <c r="Z78" s="236"/>
      <c r="AA78" s="237"/>
      <c r="AB78" s="238"/>
      <c r="AC78" s="225"/>
    </row>
    <row r="79" spans="1:29" ht="15">
      <c r="A79" s="109" t="s">
        <v>8</v>
      </c>
      <c r="B79" s="110" t="s">
        <v>80</v>
      </c>
      <c r="C79" s="111" t="s">
        <v>64</v>
      </c>
      <c r="D79" s="8">
        <f aca="true" t="shared" si="9" ref="D79:D102">SUM(F79:H79,K79:M79,P79:R79,U79:W79)</f>
        <v>16</v>
      </c>
      <c r="E79" s="10">
        <f aca="true" t="shared" si="10" ref="E79:E102">SUM(J79,O79,T79,Y79)</f>
        <v>5</v>
      </c>
      <c r="F79" s="109"/>
      <c r="G79" s="112"/>
      <c r="H79" s="112"/>
      <c r="I79" s="112"/>
      <c r="J79" s="113"/>
      <c r="K79" s="114"/>
      <c r="L79" s="112"/>
      <c r="M79" s="112"/>
      <c r="N79" s="112"/>
      <c r="O79" s="115"/>
      <c r="P79" s="109">
        <v>8</v>
      </c>
      <c r="Q79" s="112">
        <v>8</v>
      </c>
      <c r="R79" s="112">
        <v>0</v>
      </c>
      <c r="S79" s="112" t="s">
        <v>24</v>
      </c>
      <c r="T79" s="113">
        <v>5</v>
      </c>
      <c r="U79" s="114"/>
      <c r="V79" s="112"/>
      <c r="W79" s="112"/>
      <c r="X79" s="112"/>
      <c r="Y79" s="115"/>
      <c r="Z79" s="13"/>
      <c r="AA79" s="306"/>
      <c r="AB79" s="17"/>
      <c r="AC79" s="226"/>
    </row>
    <row r="80" spans="1:29" ht="15">
      <c r="A80" s="109" t="s">
        <v>9</v>
      </c>
      <c r="B80" s="116" t="s">
        <v>152</v>
      </c>
      <c r="C80" s="117" t="s">
        <v>121</v>
      </c>
      <c r="D80" s="8">
        <f t="shared" si="9"/>
        <v>20</v>
      </c>
      <c r="E80" s="10">
        <f t="shared" si="10"/>
        <v>5</v>
      </c>
      <c r="F80" s="118">
        <v>10</v>
      </c>
      <c r="G80" s="119">
        <v>10</v>
      </c>
      <c r="H80" s="119">
        <v>0</v>
      </c>
      <c r="I80" s="119" t="s">
        <v>19</v>
      </c>
      <c r="J80" s="120">
        <v>5</v>
      </c>
      <c r="K80" s="121"/>
      <c r="L80" s="119"/>
      <c r="M80" s="119"/>
      <c r="N80" s="119"/>
      <c r="O80" s="122"/>
      <c r="P80" s="118"/>
      <c r="Q80" s="119"/>
      <c r="R80" s="119"/>
      <c r="S80" s="119"/>
      <c r="T80" s="120"/>
      <c r="U80" s="121"/>
      <c r="V80" s="119"/>
      <c r="W80" s="119"/>
      <c r="X80" s="119"/>
      <c r="Y80" s="122"/>
      <c r="Z80" s="13"/>
      <c r="AA80" s="306"/>
      <c r="AB80" s="17"/>
      <c r="AC80" s="227"/>
    </row>
    <row r="81" spans="1:29" ht="15">
      <c r="A81" s="109" t="s">
        <v>10</v>
      </c>
      <c r="B81" s="116" t="s">
        <v>153</v>
      </c>
      <c r="C81" s="117" t="s">
        <v>122</v>
      </c>
      <c r="D81" s="8">
        <f t="shared" si="9"/>
        <v>20</v>
      </c>
      <c r="E81" s="10">
        <f t="shared" si="10"/>
        <v>5</v>
      </c>
      <c r="F81" s="118"/>
      <c r="G81" s="119"/>
      <c r="H81" s="119"/>
      <c r="I81" s="119"/>
      <c r="J81" s="120"/>
      <c r="K81" s="121">
        <v>10</v>
      </c>
      <c r="L81" s="119">
        <v>10</v>
      </c>
      <c r="M81" s="119">
        <v>0</v>
      </c>
      <c r="N81" s="119" t="s">
        <v>19</v>
      </c>
      <c r="O81" s="122">
        <v>5</v>
      </c>
      <c r="P81" s="118"/>
      <c r="Q81" s="119"/>
      <c r="R81" s="119"/>
      <c r="S81" s="119"/>
      <c r="T81" s="120"/>
      <c r="U81" s="121"/>
      <c r="V81" s="119"/>
      <c r="W81" s="119"/>
      <c r="X81" s="119"/>
      <c r="Y81" s="122"/>
      <c r="Z81" s="13">
        <v>3</v>
      </c>
      <c r="AA81" s="306"/>
      <c r="AB81" s="17"/>
      <c r="AC81" s="227" t="s">
        <v>126</v>
      </c>
    </row>
    <row r="82" spans="1:29" ht="15">
      <c r="A82" s="109" t="s">
        <v>11</v>
      </c>
      <c r="B82" s="116" t="s">
        <v>154</v>
      </c>
      <c r="C82" s="117" t="s">
        <v>123</v>
      </c>
      <c r="D82" s="8">
        <f t="shared" si="9"/>
        <v>16</v>
      </c>
      <c r="E82" s="10">
        <f t="shared" si="10"/>
        <v>6</v>
      </c>
      <c r="F82" s="118"/>
      <c r="G82" s="119"/>
      <c r="H82" s="119"/>
      <c r="I82" s="119"/>
      <c r="J82" s="120"/>
      <c r="K82" s="121"/>
      <c r="L82" s="119"/>
      <c r="M82" s="119"/>
      <c r="N82" s="119"/>
      <c r="O82" s="122"/>
      <c r="P82" s="118">
        <v>8</v>
      </c>
      <c r="Q82" s="119">
        <v>8</v>
      </c>
      <c r="R82" s="119">
        <v>0</v>
      </c>
      <c r="S82" s="119" t="s">
        <v>19</v>
      </c>
      <c r="T82" s="120">
        <v>6</v>
      </c>
      <c r="U82" s="121"/>
      <c r="V82" s="119"/>
      <c r="W82" s="119"/>
      <c r="X82" s="119"/>
      <c r="Y82" s="122"/>
      <c r="Z82" s="13" t="s">
        <v>211</v>
      </c>
      <c r="AA82" s="306"/>
      <c r="AB82" s="17"/>
      <c r="AC82" s="227" t="s">
        <v>127</v>
      </c>
    </row>
    <row r="83" spans="1:29" ht="15">
      <c r="A83" s="109" t="s">
        <v>12</v>
      </c>
      <c r="B83" s="116" t="s">
        <v>155</v>
      </c>
      <c r="C83" s="117" t="s">
        <v>144</v>
      </c>
      <c r="D83" s="8">
        <f t="shared" si="9"/>
        <v>8</v>
      </c>
      <c r="E83" s="10">
        <f t="shared" si="10"/>
        <v>3</v>
      </c>
      <c r="F83" s="118">
        <v>4</v>
      </c>
      <c r="G83" s="119">
        <v>0</v>
      </c>
      <c r="H83" s="119">
        <v>4</v>
      </c>
      <c r="I83" s="119" t="s">
        <v>24</v>
      </c>
      <c r="J83" s="120">
        <v>3</v>
      </c>
      <c r="K83" s="121"/>
      <c r="L83" s="119"/>
      <c r="M83" s="119"/>
      <c r="N83" s="119"/>
      <c r="O83" s="122"/>
      <c r="P83" s="118"/>
      <c r="Q83" s="119"/>
      <c r="R83" s="119"/>
      <c r="S83" s="119"/>
      <c r="T83" s="120"/>
      <c r="U83" s="121"/>
      <c r="V83" s="119"/>
      <c r="W83" s="119"/>
      <c r="X83" s="119"/>
      <c r="Y83" s="122"/>
      <c r="Z83" s="13"/>
      <c r="AA83" s="306"/>
      <c r="AB83" s="17"/>
      <c r="AC83" s="227"/>
    </row>
    <row r="84" spans="1:29" ht="15">
      <c r="A84" s="109" t="s">
        <v>13</v>
      </c>
      <c r="B84" s="116" t="s">
        <v>156</v>
      </c>
      <c r="C84" s="117" t="s">
        <v>124</v>
      </c>
      <c r="D84" s="8">
        <f t="shared" si="9"/>
        <v>10</v>
      </c>
      <c r="E84" s="10">
        <f t="shared" si="10"/>
        <v>3</v>
      </c>
      <c r="F84" s="118"/>
      <c r="G84" s="119"/>
      <c r="H84" s="119"/>
      <c r="I84" s="119"/>
      <c r="J84" s="120"/>
      <c r="K84" s="121">
        <v>5</v>
      </c>
      <c r="L84" s="119">
        <v>5</v>
      </c>
      <c r="M84" s="119">
        <v>0</v>
      </c>
      <c r="N84" s="119" t="s">
        <v>19</v>
      </c>
      <c r="O84" s="122">
        <v>3</v>
      </c>
      <c r="P84" s="118"/>
      <c r="Q84" s="119"/>
      <c r="R84" s="119"/>
      <c r="S84" s="119"/>
      <c r="T84" s="120"/>
      <c r="U84" s="121"/>
      <c r="V84" s="119"/>
      <c r="W84" s="119"/>
      <c r="X84" s="119"/>
      <c r="Y84" s="122"/>
      <c r="Z84" s="13" t="s">
        <v>12</v>
      </c>
      <c r="AA84" s="306"/>
      <c r="AB84" s="17"/>
      <c r="AC84" s="227" t="s">
        <v>189</v>
      </c>
    </row>
    <row r="85" spans="1:29" ht="15">
      <c r="A85" s="109" t="s">
        <v>47</v>
      </c>
      <c r="B85" s="116" t="s">
        <v>157</v>
      </c>
      <c r="C85" s="117" t="s">
        <v>125</v>
      </c>
      <c r="D85" s="8">
        <f t="shared" si="9"/>
        <v>14</v>
      </c>
      <c r="E85" s="10">
        <f t="shared" si="10"/>
        <v>4</v>
      </c>
      <c r="F85" s="118">
        <v>14</v>
      </c>
      <c r="G85" s="119">
        <v>0</v>
      </c>
      <c r="H85" s="119">
        <v>0</v>
      </c>
      <c r="I85" s="119" t="s">
        <v>24</v>
      </c>
      <c r="J85" s="120">
        <v>4</v>
      </c>
      <c r="K85" s="121"/>
      <c r="L85" s="119"/>
      <c r="M85" s="119"/>
      <c r="N85" s="119"/>
      <c r="O85" s="122"/>
      <c r="P85" s="118"/>
      <c r="Q85" s="119"/>
      <c r="R85" s="119"/>
      <c r="S85" s="119"/>
      <c r="T85" s="120"/>
      <c r="U85" s="121"/>
      <c r="V85" s="119"/>
      <c r="W85" s="119"/>
      <c r="X85" s="119"/>
      <c r="Y85" s="122"/>
      <c r="Z85" s="13"/>
      <c r="AA85" s="306"/>
      <c r="AB85" s="17"/>
      <c r="AC85" s="227"/>
    </row>
    <row r="86" spans="1:29" ht="15">
      <c r="A86" s="109" t="s">
        <v>48</v>
      </c>
      <c r="B86" s="123" t="s">
        <v>210</v>
      </c>
      <c r="C86" s="124" t="s">
        <v>145</v>
      </c>
      <c r="D86" s="8">
        <f t="shared" si="9"/>
        <v>18</v>
      </c>
      <c r="E86" s="10">
        <f t="shared" si="10"/>
        <v>4</v>
      </c>
      <c r="F86" s="118"/>
      <c r="G86" s="119"/>
      <c r="H86" s="119"/>
      <c r="I86" s="119"/>
      <c r="J86" s="120"/>
      <c r="K86" s="121">
        <v>0</v>
      </c>
      <c r="L86" s="119">
        <v>10</v>
      </c>
      <c r="M86" s="119">
        <v>8</v>
      </c>
      <c r="N86" s="119" t="s">
        <v>24</v>
      </c>
      <c r="O86" s="122">
        <v>4</v>
      </c>
      <c r="P86" s="118"/>
      <c r="Q86" s="119"/>
      <c r="R86" s="119"/>
      <c r="S86" s="119"/>
      <c r="T86" s="120"/>
      <c r="U86" s="121"/>
      <c r="V86" s="119"/>
      <c r="W86" s="119"/>
      <c r="X86" s="119"/>
      <c r="Y86" s="122"/>
      <c r="Z86" s="13"/>
      <c r="AA86" s="306"/>
      <c r="AB86" s="17"/>
      <c r="AC86" s="227"/>
    </row>
    <row r="87" spans="1:29" ht="15">
      <c r="A87" s="109" t="s">
        <v>49</v>
      </c>
      <c r="B87" s="123" t="s">
        <v>158</v>
      </c>
      <c r="C87" s="125" t="s">
        <v>112</v>
      </c>
      <c r="D87" s="8">
        <f t="shared" si="9"/>
        <v>18</v>
      </c>
      <c r="E87" s="10">
        <f t="shared" si="10"/>
        <v>4</v>
      </c>
      <c r="F87" s="118"/>
      <c r="G87" s="119"/>
      <c r="H87" s="119"/>
      <c r="I87" s="119"/>
      <c r="J87" s="120"/>
      <c r="K87" s="121"/>
      <c r="L87" s="119"/>
      <c r="M87" s="119"/>
      <c r="N87" s="119"/>
      <c r="O87" s="122"/>
      <c r="P87" s="118">
        <v>10</v>
      </c>
      <c r="Q87" s="119">
        <v>0</v>
      </c>
      <c r="R87" s="119">
        <v>8</v>
      </c>
      <c r="S87" s="119" t="s">
        <v>24</v>
      </c>
      <c r="T87" s="120">
        <v>4</v>
      </c>
      <c r="U87" s="121"/>
      <c r="V87" s="119"/>
      <c r="W87" s="119"/>
      <c r="X87" s="119"/>
      <c r="Y87" s="122"/>
      <c r="Z87" s="13" t="s">
        <v>195</v>
      </c>
      <c r="AA87" s="306" t="s">
        <v>48</v>
      </c>
      <c r="AB87" s="17"/>
      <c r="AC87" s="227" t="s">
        <v>198</v>
      </c>
    </row>
    <row r="88" spans="1:29" ht="15">
      <c r="A88" s="109" t="s">
        <v>50</v>
      </c>
      <c r="B88" s="123" t="s">
        <v>159</v>
      </c>
      <c r="C88" s="125" t="s">
        <v>113</v>
      </c>
      <c r="D88" s="8">
        <f t="shared" si="9"/>
        <v>20</v>
      </c>
      <c r="E88" s="10">
        <f t="shared" si="10"/>
        <v>4</v>
      </c>
      <c r="F88" s="118"/>
      <c r="G88" s="119"/>
      <c r="H88" s="119"/>
      <c r="I88" s="119"/>
      <c r="J88" s="120"/>
      <c r="K88" s="121"/>
      <c r="L88" s="119"/>
      <c r="M88" s="119"/>
      <c r="N88" s="119"/>
      <c r="O88" s="122"/>
      <c r="P88" s="118"/>
      <c r="Q88" s="119"/>
      <c r="R88" s="119"/>
      <c r="S88" s="119"/>
      <c r="T88" s="120"/>
      <c r="U88" s="121">
        <v>10</v>
      </c>
      <c r="V88" s="119">
        <v>0</v>
      </c>
      <c r="W88" s="119">
        <v>10</v>
      </c>
      <c r="X88" s="119" t="s">
        <v>19</v>
      </c>
      <c r="Y88" s="122">
        <v>4</v>
      </c>
      <c r="Z88" s="13" t="s">
        <v>49</v>
      </c>
      <c r="AA88" s="306"/>
      <c r="AB88" s="17"/>
      <c r="AC88" s="227" t="s">
        <v>139</v>
      </c>
    </row>
    <row r="89" spans="1:29" ht="15">
      <c r="A89" s="109" t="s">
        <v>51</v>
      </c>
      <c r="B89" s="123" t="s">
        <v>160</v>
      </c>
      <c r="C89" s="125" t="s">
        <v>146</v>
      </c>
      <c r="D89" s="8">
        <f t="shared" si="9"/>
        <v>10</v>
      </c>
      <c r="E89" s="10">
        <f t="shared" si="10"/>
        <v>3</v>
      </c>
      <c r="F89" s="118">
        <v>0</v>
      </c>
      <c r="G89" s="119">
        <v>10</v>
      </c>
      <c r="H89" s="119">
        <v>0</v>
      </c>
      <c r="I89" s="119" t="s">
        <v>24</v>
      </c>
      <c r="J89" s="120">
        <v>3</v>
      </c>
      <c r="K89" s="121"/>
      <c r="L89" s="119"/>
      <c r="M89" s="119"/>
      <c r="N89" s="119"/>
      <c r="O89" s="122"/>
      <c r="P89" s="118"/>
      <c r="Q89" s="119"/>
      <c r="R89" s="119"/>
      <c r="S89" s="119"/>
      <c r="T89" s="120"/>
      <c r="U89" s="121"/>
      <c r="V89" s="119"/>
      <c r="W89" s="119"/>
      <c r="X89" s="119"/>
      <c r="Y89" s="122"/>
      <c r="Z89" s="13"/>
      <c r="AA89" s="306"/>
      <c r="AB89" s="17"/>
      <c r="AC89" s="227"/>
    </row>
    <row r="90" spans="1:29" ht="15">
      <c r="A90" s="109" t="s">
        <v>52</v>
      </c>
      <c r="B90" s="123" t="s">
        <v>214</v>
      </c>
      <c r="C90" s="125" t="s">
        <v>215</v>
      </c>
      <c r="D90" s="8">
        <f t="shared" si="9"/>
        <v>14</v>
      </c>
      <c r="E90" s="10">
        <f t="shared" si="10"/>
        <v>4</v>
      </c>
      <c r="F90" s="118"/>
      <c r="G90" s="119"/>
      <c r="H90" s="119"/>
      <c r="I90" s="119"/>
      <c r="J90" s="120"/>
      <c r="K90" s="121"/>
      <c r="L90" s="119"/>
      <c r="M90" s="119"/>
      <c r="N90" s="119"/>
      <c r="O90" s="122"/>
      <c r="P90" s="118">
        <v>10</v>
      </c>
      <c r="Q90" s="119">
        <v>0</v>
      </c>
      <c r="R90" s="119">
        <v>4</v>
      </c>
      <c r="S90" s="119" t="s">
        <v>19</v>
      </c>
      <c r="T90" s="120">
        <v>4</v>
      </c>
      <c r="U90" s="121"/>
      <c r="V90" s="119"/>
      <c r="W90" s="119"/>
      <c r="X90" s="119"/>
      <c r="Y90" s="122"/>
      <c r="Z90" s="13"/>
      <c r="AA90" s="306"/>
      <c r="AB90" s="17"/>
      <c r="AC90" s="227"/>
    </row>
    <row r="91" spans="1:29" ht="15">
      <c r="A91" s="109" t="s">
        <v>53</v>
      </c>
      <c r="B91" s="123" t="s">
        <v>161</v>
      </c>
      <c r="C91" s="125" t="s">
        <v>114</v>
      </c>
      <c r="D91" s="8">
        <f t="shared" si="9"/>
        <v>10</v>
      </c>
      <c r="E91" s="10">
        <f t="shared" si="10"/>
        <v>3</v>
      </c>
      <c r="F91" s="118"/>
      <c r="G91" s="119"/>
      <c r="H91" s="119"/>
      <c r="I91" s="119"/>
      <c r="J91" s="120"/>
      <c r="K91" s="121">
        <v>5</v>
      </c>
      <c r="L91" s="119">
        <v>0</v>
      </c>
      <c r="M91" s="119">
        <v>5</v>
      </c>
      <c r="N91" s="119" t="s">
        <v>24</v>
      </c>
      <c r="O91" s="122">
        <v>3</v>
      </c>
      <c r="P91" s="118"/>
      <c r="Q91" s="119"/>
      <c r="R91" s="119"/>
      <c r="S91" s="119"/>
      <c r="T91" s="120"/>
      <c r="U91" s="121"/>
      <c r="V91" s="119"/>
      <c r="W91" s="119"/>
      <c r="X91" s="119"/>
      <c r="Y91" s="122"/>
      <c r="Z91" s="13" t="s">
        <v>196</v>
      </c>
      <c r="AA91" s="306"/>
      <c r="AB91" s="17"/>
      <c r="AC91" s="227" t="s">
        <v>190</v>
      </c>
    </row>
    <row r="92" spans="1:29" ht="15">
      <c r="A92" s="109" t="s">
        <v>54</v>
      </c>
      <c r="B92" s="123" t="s">
        <v>162</v>
      </c>
      <c r="C92" s="125" t="s">
        <v>115</v>
      </c>
      <c r="D92" s="8">
        <f t="shared" si="9"/>
        <v>10</v>
      </c>
      <c r="E92" s="10">
        <f t="shared" si="10"/>
        <v>3</v>
      </c>
      <c r="F92" s="118"/>
      <c r="G92" s="119"/>
      <c r="H92" s="119"/>
      <c r="I92" s="119"/>
      <c r="J92" s="120"/>
      <c r="K92" s="121"/>
      <c r="L92" s="119"/>
      <c r="M92" s="119"/>
      <c r="N92" s="119"/>
      <c r="O92" s="122"/>
      <c r="P92" s="118"/>
      <c r="Q92" s="119"/>
      <c r="R92" s="119"/>
      <c r="S92" s="119"/>
      <c r="T92" s="120"/>
      <c r="U92" s="121">
        <v>5</v>
      </c>
      <c r="V92" s="119">
        <v>0</v>
      </c>
      <c r="W92" s="119">
        <v>5</v>
      </c>
      <c r="X92" s="119" t="s">
        <v>24</v>
      </c>
      <c r="Y92" s="122">
        <v>3</v>
      </c>
      <c r="Z92" s="13"/>
      <c r="AA92" s="306"/>
      <c r="AB92" s="17"/>
      <c r="AC92" s="227"/>
    </row>
    <row r="93" spans="1:29" ht="15">
      <c r="A93" s="109" t="s">
        <v>55</v>
      </c>
      <c r="B93" s="123" t="s">
        <v>163</v>
      </c>
      <c r="C93" s="125" t="s">
        <v>116</v>
      </c>
      <c r="D93" s="8">
        <f t="shared" si="9"/>
        <v>10</v>
      </c>
      <c r="E93" s="10">
        <f t="shared" si="10"/>
        <v>3</v>
      </c>
      <c r="F93" s="118"/>
      <c r="G93" s="119"/>
      <c r="H93" s="119"/>
      <c r="I93" s="119"/>
      <c r="J93" s="120"/>
      <c r="K93" s="121"/>
      <c r="L93" s="119"/>
      <c r="M93" s="119"/>
      <c r="N93" s="119"/>
      <c r="O93" s="122"/>
      <c r="P93" s="118"/>
      <c r="Q93" s="119"/>
      <c r="R93" s="119"/>
      <c r="S93" s="119"/>
      <c r="T93" s="120"/>
      <c r="U93" s="121">
        <v>10</v>
      </c>
      <c r="V93" s="119">
        <v>0</v>
      </c>
      <c r="W93" s="119">
        <v>0</v>
      </c>
      <c r="X93" s="119" t="s">
        <v>24</v>
      </c>
      <c r="Y93" s="122">
        <v>3</v>
      </c>
      <c r="Z93" s="13"/>
      <c r="AA93" s="306"/>
      <c r="AB93" s="17"/>
      <c r="AC93" s="227"/>
    </row>
    <row r="94" spans="1:29" ht="15">
      <c r="A94" s="109" t="s">
        <v>56</v>
      </c>
      <c r="B94" s="123" t="s">
        <v>164</v>
      </c>
      <c r="C94" s="125" t="s">
        <v>187</v>
      </c>
      <c r="D94" s="8">
        <f t="shared" si="9"/>
        <v>24</v>
      </c>
      <c r="E94" s="10">
        <f t="shared" si="10"/>
        <v>5</v>
      </c>
      <c r="F94" s="118"/>
      <c r="G94" s="119"/>
      <c r="H94" s="119"/>
      <c r="I94" s="119"/>
      <c r="J94" s="120"/>
      <c r="K94" s="121">
        <v>14</v>
      </c>
      <c r="L94" s="119">
        <v>0</v>
      </c>
      <c r="M94" s="119">
        <v>10</v>
      </c>
      <c r="N94" s="119" t="s">
        <v>24</v>
      </c>
      <c r="O94" s="122">
        <v>5</v>
      </c>
      <c r="P94" s="118"/>
      <c r="Q94" s="119"/>
      <c r="R94" s="119"/>
      <c r="S94" s="119"/>
      <c r="T94" s="120"/>
      <c r="U94" s="121"/>
      <c r="V94" s="119"/>
      <c r="W94" s="119"/>
      <c r="X94" s="119"/>
      <c r="Y94" s="122"/>
      <c r="Z94" s="13"/>
      <c r="AA94" s="306"/>
      <c r="AB94" s="17"/>
      <c r="AC94" s="227"/>
    </row>
    <row r="95" spans="1:29" ht="15">
      <c r="A95" s="109" t="s">
        <v>57</v>
      </c>
      <c r="B95" s="123" t="s">
        <v>165</v>
      </c>
      <c r="C95" s="125" t="s">
        <v>118</v>
      </c>
      <c r="D95" s="8">
        <f t="shared" si="9"/>
        <v>22</v>
      </c>
      <c r="E95" s="10">
        <f t="shared" si="10"/>
        <v>5</v>
      </c>
      <c r="F95" s="118"/>
      <c r="G95" s="119"/>
      <c r="H95" s="119"/>
      <c r="I95" s="119"/>
      <c r="J95" s="120"/>
      <c r="K95" s="121"/>
      <c r="L95" s="119"/>
      <c r="M95" s="119"/>
      <c r="N95" s="119"/>
      <c r="O95" s="122"/>
      <c r="P95" s="118">
        <v>14</v>
      </c>
      <c r="Q95" s="119">
        <v>0</v>
      </c>
      <c r="R95" s="119">
        <v>8</v>
      </c>
      <c r="S95" s="119" t="s">
        <v>24</v>
      </c>
      <c r="T95" s="120">
        <v>5</v>
      </c>
      <c r="U95" s="121"/>
      <c r="V95" s="119"/>
      <c r="W95" s="119"/>
      <c r="X95" s="119"/>
      <c r="Y95" s="122"/>
      <c r="Z95" s="13" t="s">
        <v>56</v>
      </c>
      <c r="AA95" s="306"/>
      <c r="AB95" s="17"/>
      <c r="AC95" s="227" t="s">
        <v>117</v>
      </c>
    </row>
    <row r="96" spans="1:29" ht="15">
      <c r="A96" s="109" t="s">
        <v>58</v>
      </c>
      <c r="B96" s="123" t="s">
        <v>166</v>
      </c>
      <c r="C96" s="125" t="s">
        <v>119</v>
      </c>
      <c r="D96" s="8">
        <f t="shared" si="9"/>
        <v>18</v>
      </c>
      <c r="E96" s="10">
        <f t="shared" si="10"/>
        <v>5</v>
      </c>
      <c r="F96" s="118">
        <v>10</v>
      </c>
      <c r="G96" s="119">
        <v>8</v>
      </c>
      <c r="H96" s="119">
        <v>0</v>
      </c>
      <c r="I96" s="119" t="s">
        <v>19</v>
      </c>
      <c r="J96" s="120">
        <v>5</v>
      </c>
      <c r="K96" s="121"/>
      <c r="L96" s="119"/>
      <c r="M96" s="119"/>
      <c r="N96" s="119"/>
      <c r="O96" s="122"/>
      <c r="P96" s="118"/>
      <c r="Q96" s="119"/>
      <c r="R96" s="119"/>
      <c r="S96" s="119"/>
      <c r="T96" s="120"/>
      <c r="U96" s="121"/>
      <c r="V96" s="119"/>
      <c r="W96" s="119"/>
      <c r="X96" s="119"/>
      <c r="Y96" s="122"/>
      <c r="Z96" s="13"/>
      <c r="AA96" s="306"/>
      <c r="AB96" s="17"/>
      <c r="AC96" s="227"/>
    </row>
    <row r="97" spans="1:29" ht="15">
      <c r="A97" s="109" t="s">
        <v>59</v>
      </c>
      <c r="B97" s="123" t="s">
        <v>167</v>
      </c>
      <c r="C97" s="125" t="s">
        <v>120</v>
      </c>
      <c r="D97" s="8">
        <f t="shared" si="9"/>
        <v>8</v>
      </c>
      <c r="E97" s="10">
        <f t="shared" si="10"/>
        <v>2</v>
      </c>
      <c r="F97" s="118">
        <v>4</v>
      </c>
      <c r="G97" s="119">
        <v>4</v>
      </c>
      <c r="H97" s="119">
        <v>0</v>
      </c>
      <c r="I97" s="119" t="s">
        <v>24</v>
      </c>
      <c r="J97" s="120">
        <v>2</v>
      </c>
      <c r="K97" s="121"/>
      <c r="L97" s="119"/>
      <c r="M97" s="119"/>
      <c r="N97" s="119"/>
      <c r="O97" s="122"/>
      <c r="P97" s="118"/>
      <c r="Q97" s="119"/>
      <c r="R97" s="119"/>
      <c r="S97" s="119"/>
      <c r="T97" s="120"/>
      <c r="U97" s="121"/>
      <c r="V97" s="119"/>
      <c r="W97" s="119"/>
      <c r="X97" s="119"/>
      <c r="Y97" s="122"/>
      <c r="Z97" s="13"/>
      <c r="AA97" s="306"/>
      <c r="AB97" s="17"/>
      <c r="AC97" s="227"/>
    </row>
    <row r="98" spans="1:29" ht="15">
      <c r="A98" s="109" t="s">
        <v>60</v>
      </c>
      <c r="B98" s="123" t="s">
        <v>168</v>
      </c>
      <c r="C98" s="125" t="s">
        <v>134</v>
      </c>
      <c r="D98" s="8">
        <f t="shared" si="9"/>
        <v>14</v>
      </c>
      <c r="E98" s="10">
        <f t="shared" si="10"/>
        <v>3</v>
      </c>
      <c r="F98" s="118"/>
      <c r="G98" s="119"/>
      <c r="H98" s="119"/>
      <c r="I98" s="119"/>
      <c r="J98" s="120"/>
      <c r="K98" s="121"/>
      <c r="L98" s="119"/>
      <c r="M98" s="119"/>
      <c r="N98" s="119"/>
      <c r="O98" s="122"/>
      <c r="P98" s="118">
        <v>10</v>
      </c>
      <c r="Q98" s="119">
        <v>0</v>
      </c>
      <c r="R98" s="119">
        <v>4</v>
      </c>
      <c r="S98" s="119" t="s">
        <v>24</v>
      </c>
      <c r="T98" s="120">
        <v>3</v>
      </c>
      <c r="U98" s="121"/>
      <c r="V98" s="119"/>
      <c r="W98" s="119"/>
      <c r="X98" s="119"/>
      <c r="Y98" s="122"/>
      <c r="Z98" s="13" t="s">
        <v>62</v>
      </c>
      <c r="AA98" s="306"/>
      <c r="AB98" s="17"/>
      <c r="AC98" s="227" t="s">
        <v>135</v>
      </c>
    </row>
    <row r="99" spans="1:29" ht="15">
      <c r="A99" s="109" t="s">
        <v>61</v>
      </c>
      <c r="B99" s="123" t="s">
        <v>169</v>
      </c>
      <c r="C99" s="125" t="s">
        <v>136</v>
      </c>
      <c r="D99" s="8">
        <f t="shared" si="9"/>
        <v>14</v>
      </c>
      <c r="E99" s="10">
        <f t="shared" si="10"/>
        <v>4</v>
      </c>
      <c r="F99" s="118"/>
      <c r="G99" s="119"/>
      <c r="H99" s="119"/>
      <c r="I99" s="119"/>
      <c r="J99" s="120"/>
      <c r="K99" s="121"/>
      <c r="L99" s="119"/>
      <c r="M99" s="119"/>
      <c r="N99" s="119"/>
      <c r="O99" s="122"/>
      <c r="P99" s="118"/>
      <c r="Q99" s="119"/>
      <c r="R99" s="119"/>
      <c r="S99" s="119"/>
      <c r="T99" s="120"/>
      <c r="U99" s="121">
        <v>4</v>
      </c>
      <c r="V99" s="119">
        <v>0</v>
      </c>
      <c r="W99" s="119">
        <v>10</v>
      </c>
      <c r="X99" s="119" t="s">
        <v>19</v>
      </c>
      <c r="Y99" s="122">
        <v>4</v>
      </c>
      <c r="Z99" s="13" t="s">
        <v>60</v>
      </c>
      <c r="AA99" s="306"/>
      <c r="AB99" s="17"/>
      <c r="AC99" s="227" t="s">
        <v>134</v>
      </c>
    </row>
    <row r="100" spans="1:29" ht="15">
      <c r="A100" s="109" t="s">
        <v>62</v>
      </c>
      <c r="B100" s="123" t="s">
        <v>170</v>
      </c>
      <c r="C100" s="125" t="s">
        <v>135</v>
      </c>
      <c r="D100" s="8">
        <f t="shared" si="9"/>
        <v>14</v>
      </c>
      <c r="E100" s="10">
        <f t="shared" si="10"/>
        <v>4</v>
      </c>
      <c r="F100" s="118"/>
      <c r="G100" s="119"/>
      <c r="H100" s="119"/>
      <c r="I100" s="119"/>
      <c r="J100" s="120"/>
      <c r="K100" s="121">
        <v>10</v>
      </c>
      <c r="L100" s="119">
        <v>0</v>
      </c>
      <c r="M100" s="119">
        <v>4</v>
      </c>
      <c r="N100" s="119" t="s">
        <v>19</v>
      </c>
      <c r="O100" s="122">
        <v>4</v>
      </c>
      <c r="P100" s="118"/>
      <c r="Q100" s="119"/>
      <c r="R100" s="119"/>
      <c r="S100" s="119"/>
      <c r="T100" s="120"/>
      <c r="U100" s="121"/>
      <c r="V100" s="119"/>
      <c r="W100" s="119"/>
      <c r="X100" s="119"/>
      <c r="Y100" s="122"/>
      <c r="Z100" s="13" t="s">
        <v>58</v>
      </c>
      <c r="AA100" s="306"/>
      <c r="AB100" s="17"/>
      <c r="AC100" s="227" t="s">
        <v>119</v>
      </c>
    </row>
    <row r="101" spans="1:29" ht="15">
      <c r="A101" s="109" t="s">
        <v>67</v>
      </c>
      <c r="B101" s="126" t="s">
        <v>171</v>
      </c>
      <c r="C101" s="127" t="s">
        <v>188</v>
      </c>
      <c r="D101" s="8">
        <f t="shared" si="9"/>
        <v>18</v>
      </c>
      <c r="E101" s="10">
        <f t="shared" si="10"/>
        <v>4</v>
      </c>
      <c r="F101" s="118"/>
      <c r="G101" s="119"/>
      <c r="H101" s="119"/>
      <c r="I101" s="119"/>
      <c r="J101" s="120"/>
      <c r="K101" s="121"/>
      <c r="L101" s="119"/>
      <c r="M101" s="119"/>
      <c r="N101" s="119"/>
      <c r="O101" s="122"/>
      <c r="P101" s="118">
        <v>10</v>
      </c>
      <c r="Q101" s="119">
        <v>0</v>
      </c>
      <c r="R101" s="119">
        <v>8</v>
      </c>
      <c r="S101" s="119" t="s">
        <v>19</v>
      </c>
      <c r="T101" s="120">
        <v>4</v>
      </c>
      <c r="U101" s="121"/>
      <c r="V101" s="119"/>
      <c r="W101" s="119"/>
      <c r="X101" s="119"/>
      <c r="Y101" s="122"/>
      <c r="Z101" s="13" t="s">
        <v>212</v>
      </c>
      <c r="AA101" s="306" t="s">
        <v>58</v>
      </c>
      <c r="AB101" s="17"/>
      <c r="AC101" s="227" t="s">
        <v>197</v>
      </c>
    </row>
    <row r="102" spans="1:29" ht="15.75" thickBot="1">
      <c r="A102" s="128" t="s">
        <v>128</v>
      </c>
      <c r="B102" s="126" t="s">
        <v>172</v>
      </c>
      <c r="C102" s="129" t="s">
        <v>138</v>
      </c>
      <c r="D102" s="8">
        <f t="shared" si="9"/>
        <v>20</v>
      </c>
      <c r="E102" s="10">
        <f t="shared" si="10"/>
        <v>4</v>
      </c>
      <c r="F102" s="128"/>
      <c r="G102" s="130"/>
      <c r="H102" s="130"/>
      <c r="I102" s="130"/>
      <c r="J102" s="131"/>
      <c r="K102" s="132"/>
      <c r="L102" s="130"/>
      <c r="M102" s="130"/>
      <c r="N102" s="130"/>
      <c r="O102" s="133"/>
      <c r="P102" s="128"/>
      <c r="Q102" s="130"/>
      <c r="R102" s="130"/>
      <c r="S102" s="130"/>
      <c r="T102" s="131"/>
      <c r="U102" s="132">
        <v>10</v>
      </c>
      <c r="V102" s="130">
        <v>0</v>
      </c>
      <c r="W102" s="130">
        <v>10</v>
      </c>
      <c r="X102" s="130" t="s">
        <v>19</v>
      </c>
      <c r="Y102" s="133">
        <v>4</v>
      </c>
      <c r="Z102" s="307" t="s">
        <v>67</v>
      </c>
      <c r="AA102" s="306"/>
      <c r="AB102" s="17"/>
      <c r="AC102" s="228" t="s">
        <v>137</v>
      </c>
    </row>
    <row r="103" spans="1:29" ht="15.75" thickBot="1">
      <c r="A103" s="99" t="s">
        <v>26</v>
      </c>
      <c r="B103" s="100"/>
      <c r="C103" s="101"/>
      <c r="D103" s="102">
        <f>SUM(D104:D104)</f>
        <v>28</v>
      </c>
      <c r="E103" s="102">
        <f aca="true" t="shared" si="11" ref="E103:Y103">SUM(E104:E104)</f>
        <v>3</v>
      </c>
      <c r="F103" s="102">
        <f t="shared" si="11"/>
        <v>0</v>
      </c>
      <c r="G103" s="102">
        <f t="shared" si="11"/>
        <v>8</v>
      </c>
      <c r="H103" s="102">
        <f t="shared" si="11"/>
        <v>20</v>
      </c>
      <c r="I103" s="102">
        <f t="shared" si="11"/>
        <v>0</v>
      </c>
      <c r="J103" s="102">
        <f t="shared" si="11"/>
        <v>3</v>
      </c>
      <c r="K103" s="102">
        <f t="shared" si="11"/>
        <v>0</v>
      </c>
      <c r="L103" s="102">
        <f t="shared" si="11"/>
        <v>0</v>
      </c>
      <c r="M103" s="102">
        <f t="shared" si="11"/>
        <v>0</v>
      </c>
      <c r="N103" s="102">
        <f t="shared" si="11"/>
        <v>0</v>
      </c>
      <c r="O103" s="102">
        <f t="shared" si="11"/>
        <v>0</v>
      </c>
      <c r="P103" s="102">
        <f t="shared" si="11"/>
        <v>0</v>
      </c>
      <c r="Q103" s="102">
        <f t="shared" si="11"/>
        <v>0</v>
      </c>
      <c r="R103" s="102">
        <f t="shared" si="11"/>
        <v>0</v>
      </c>
      <c r="S103" s="102">
        <f t="shared" si="11"/>
        <v>0</v>
      </c>
      <c r="T103" s="102">
        <f t="shared" si="11"/>
        <v>0</v>
      </c>
      <c r="U103" s="102">
        <f t="shared" si="11"/>
        <v>0</v>
      </c>
      <c r="V103" s="102">
        <f t="shared" si="11"/>
        <v>0</v>
      </c>
      <c r="W103" s="102">
        <f t="shared" si="11"/>
        <v>0</v>
      </c>
      <c r="X103" s="102">
        <f t="shared" si="11"/>
        <v>0</v>
      </c>
      <c r="Y103" s="102">
        <f t="shared" si="11"/>
        <v>0</v>
      </c>
      <c r="Z103" s="3"/>
      <c r="AA103" s="5"/>
      <c r="AB103" s="6"/>
      <c r="AC103" s="224"/>
    </row>
    <row r="104" spans="1:29" ht="15.75" thickBot="1">
      <c r="A104" s="134" t="s">
        <v>129</v>
      </c>
      <c r="B104" s="135" t="s">
        <v>86</v>
      </c>
      <c r="C104" s="136" t="s">
        <v>34</v>
      </c>
      <c r="D104" s="8">
        <f>SUM(F104:H104,K104:M104,P104:R104,U104:W104)</f>
        <v>28</v>
      </c>
      <c r="E104" s="10">
        <f>SUM(J104,O104,T104,Y104)</f>
        <v>3</v>
      </c>
      <c r="F104" s="134">
        <v>0</v>
      </c>
      <c r="G104" s="96">
        <v>8</v>
      </c>
      <c r="H104" s="96">
        <v>20</v>
      </c>
      <c r="I104" s="96" t="s">
        <v>24</v>
      </c>
      <c r="J104" s="97">
        <v>3</v>
      </c>
      <c r="K104" s="139"/>
      <c r="L104" s="96"/>
      <c r="M104" s="96"/>
      <c r="N104" s="96"/>
      <c r="O104" s="98"/>
      <c r="P104" s="134"/>
      <c r="Q104" s="96"/>
      <c r="R104" s="96"/>
      <c r="S104" s="96"/>
      <c r="T104" s="97"/>
      <c r="U104" s="139"/>
      <c r="V104" s="96"/>
      <c r="W104" s="112"/>
      <c r="X104" s="112"/>
      <c r="Y104" s="115"/>
      <c r="Z104" s="13"/>
      <c r="AA104" s="16"/>
      <c r="AB104" s="17"/>
      <c r="AC104" s="229"/>
    </row>
    <row r="105" spans="1:29" ht="15.75" thickBot="1">
      <c r="A105" s="99" t="s">
        <v>27</v>
      </c>
      <c r="B105" s="100"/>
      <c r="C105" s="101"/>
      <c r="D105" s="102">
        <f>SUM(D106:D109)</f>
        <v>58</v>
      </c>
      <c r="E105" s="102">
        <f aca="true" t="shared" si="12" ref="E105:Y105">SUM(E106:E109)</f>
        <v>12</v>
      </c>
      <c r="F105" s="102">
        <f t="shared" si="12"/>
        <v>16</v>
      </c>
      <c r="G105" s="102">
        <f t="shared" si="12"/>
        <v>16</v>
      </c>
      <c r="H105" s="102">
        <f t="shared" si="12"/>
        <v>0</v>
      </c>
      <c r="I105" s="102">
        <f t="shared" si="12"/>
        <v>0</v>
      </c>
      <c r="J105" s="102">
        <f t="shared" si="12"/>
        <v>6</v>
      </c>
      <c r="K105" s="102">
        <f t="shared" si="12"/>
        <v>8</v>
      </c>
      <c r="L105" s="102">
        <f t="shared" si="12"/>
        <v>8</v>
      </c>
      <c r="M105" s="102">
        <f t="shared" si="12"/>
        <v>10</v>
      </c>
      <c r="N105" s="102">
        <f t="shared" si="12"/>
        <v>0</v>
      </c>
      <c r="O105" s="102">
        <f t="shared" si="12"/>
        <v>6</v>
      </c>
      <c r="P105" s="102">
        <f t="shared" si="12"/>
        <v>0</v>
      </c>
      <c r="Q105" s="102">
        <f t="shared" si="12"/>
        <v>0</v>
      </c>
      <c r="R105" s="102">
        <f t="shared" si="12"/>
        <v>0</v>
      </c>
      <c r="S105" s="102">
        <f t="shared" si="12"/>
        <v>0</v>
      </c>
      <c r="T105" s="102">
        <f t="shared" si="12"/>
        <v>0</v>
      </c>
      <c r="U105" s="102">
        <f t="shared" si="12"/>
        <v>0</v>
      </c>
      <c r="V105" s="102">
        <f t="shared" si="12"/>
        <v>0</v>
      </c>
      <c r="W105" s="102">
        <f t="shared" si="12"/>
        <v>0</v>
      </c>
      <c r="X105" s="102">
        <f t="shared" si="12"/>
        <v>0</v>
      </c>
      <c r="Y105" s="102">
        <f t="shared" si="12"/>
        <v>0</v>
      </c>
      <c r="Z105" s="3"/>
      <c r="AA105" s="5"/>
      <c r="AB105" s="6"/>
      <c r="AC105" s="224"/>
    </row>
    <row r="106" spans="1:29" ht="15">
      <c r="A106" s="140" t="s">
        <v>130</v>
      </c>
      <c r="B106" s="141" t="s">
        <v>90</v>
      </c>
      <c r="C106" s="142" t="s">
        <v>43</v>
      </c>
      <c r="D106" s="8">
        <f>SUM(F106:H106,K106:M106,P106:R106,U106:W106)</f>
        <v>16</v>
      </c>
      <c r="E106" s="10">
        <f>SUM(J106,O106,T106,Y106)</f>
        <v>3</v>
      </c>
      <c r="F106" s="140">
        <v>8</v>
      </c>
      <c r="G106" s="143">
        <v>8</v>
      </c>
      <c r="H106" s="143">
        <v>0</v>
      </c>
      <c r="I106" s="143" t="s">
        <v>19</v>
      </c>
      <c r="J106" s="144">
        <v>3</v>
      </c>
      <c r="K106" s="145"/>
      <c r="L106" s="146"/>
      <c r="M106" s="146"/>
      <c r="N106" s="146"/>
      <c r="O106" s="147"/>
      <c r="P106" s="148"/>
      <c r="Q106" s="146"/>
      <c r="R106" s="146"/>
      <c r="S106" s="146"/>
      <c r="T106" s="149"/>
      <c r="U106" s="145"/>
      <c r="V106" s="146"/>
      <c r="W106" s="146"/>
      <c r="X106" s="146"/>
      <c r="Y106" s="147"/>
      <c r="Z106" s="245"/>
      <c r="AA106" s="246"/>
      <c r="AB106" s="247"/>
      <c r="AC106" s="230"/>
    </row>
    <row r="107" spans="1:29" ht="15">
      <c r="A107" s="137" t="s">
        <v>131</v>
      </c>
      <c r="B107" s="141" t="s">
        <v>92</v>
      </c>
      <c r="C107" s="150" t="s">
        <v>45</v>
      </c>
      <c r="D107" s="8">
        <f>SUM(F107:H107,K107:M107,P107:R107,U107:W107)</f>
        <v>16</v>
      </c>
      <c r="E107" s="10">
        <f>SUM(J107,O107,T107,Y107)</f>
        <v>3</v>
      </c>
      <c r="F107" s="137"/>
      <c r="G107" s="151"/>
      <c r="H107" s="151"/>
      <c r="I107" s="151"/>
      <c r="J107" s="152"/>
      <c r="K107" s="153">
        <v>8</v>
      </c>
      <c r="L107" s="106">
        <v>8</v>
      </c>
      <c r="M107" s="106">
        <v>0</v>
      </c>
      <c r="N107" s="106" t="s">
        <v>19</v>
      </c>
      <c r="O107" s="105">
        <v>3</v>
      </c>
      <c r="P107" s="103"/>
      <c r="Q107" s="106"/>
      <c r="R107" s="106"/>
      <c r="S107" s="106"/>
      <c r="T107" s="107"/>
      <c r="U107" s="108"/>
      <c r="V107" s="106"/>
      <c r="W107" s="106"/>
      <c r="X107" s="106"/>
      <c r="Y107" s="105"/>
      <c r="Z107" s="20"/>
      <c r="AA107" s="22"/>
      <c r="AB107" s="23"/>
      <c r="AC107" s="231"/>
    </row>
    <row r="108" spans="1:29" ht="15">
      <c r="A108" s="137" t="s">
        <v>132</v>
      </c>
      <c r="B108" s="141" t="s">
        <v>93</v>
      </c>
      <c r="C108" s="136" t="s">
        <v>25</v>
      </c>
      <c r="D108" s="8">
        <f>SUM(F108:H108,K108:M108,P108:R108,U108:W108)</f>
        <v>16</v>
      </c>
      <c r="E108" s="10">
        <f>SUM(J108,O108,T108,Y108)</f>
        <v>3</v>
      </c>
      <c r="F108" s="134">
        <v>8</v>
      </c>
      <c r="G108" s="96">
        <v>8</v>
      </c>
      <c r="H108" s="96">
        <v>0</v>
      </c>
      <c r="I108" s="96" t="s">
        <v>19</v>
      </c>
      <c r="J108" s="97">
        <v>3</v>
      </c>
      <c r="K108" s="139"/>
      <c r="L108" s="112"/>
      <c r="M108" s="112"/>
      <c r="N108" s="112"/>
      <c r="O108" s="115"/>
      <c r="P108" s="109"/>
      <c r="Q108" s="112"/>
      <c r="R108" s="112"/>
      <c r="S108" s="112"/>
      <c r="T108" s="113"/>
      <c r="U108" s="109"/>
      <c r="V108" s="112"/>
      <c r="W108" s="112"/>
      <c r="X108" s="112"/>
      <c r="Y108" s="113"/>
      <c r="Z108" s="13"/>
      <c r="AA108" s="16"/>
      <c r="AB108" s="17"/>
      <c r="AC108" s="229"/>
    </row>
    <row r="109" spans="1:29" ht="15.75" thickBot="1">
      <c r="A109" s="137" t="s">
        <v>133</v>
      </c>
      <c r="B109" s="141" t="s">
        <v>94</v>
      </c>
      <c r="C109" s="136" t="s">
        <v>46</v>
      </c>
      <c r="D109" s="8">
        <f>SUM(F109:H109,K109:M109,P109:R109,U109:W109)</f>
        <v>10</v>
      </c>
      <c r="E109" s="10">
        <f>SUM(J109,O109,T109,Y109)</f>
        <v>3</v>
      </c>
      <c r="F109" s="134"/>
      <c r="G109" s="96"/>
      <c r="H109" s="96"/>
      <c r="I109" s="96"/>
      <c r="J109" s="97"/>
      <c r="K109" s="139">
        <v>0</v>
      </c>
      <c r="L109" s="112">
        <v>0</v>
      </c>
      <c r="M109" s="112">
        <v>10</v>
      </c>
      <c r="N109" s="112" t="s">
        <v>24</v>
      </c>
      <c r="O109" s="115">
        <v>3</v>
      </c>
      <c r="P109" s="109"/>
      <c r="Q109" s="112"/>
      <c r="R109" s="112"/>
      <c r="S109" s="112"/>
      <c r="T109" s="113"/>
      <c r="U109" s="114"/>
      <c r="V109" s="112"/>
      <c r="W109" s="112"/>
      <c r="X109" s="112"/>
      <c r="Y109" s="115"/>
      <c r="Z109" s="13" t="s">
        <v>132</v>
      </c>
      <c r="AA109" s="16"/>
      <c r="AB109" s="17"/>
      <c r="AC109" s="229" t="s">
        <v>25</v>
      </c>
    </row>
    <row r="110" spans="1:29" ht="15.75" thickBot="1">
      <c r="A110" s="99" t="s">
        <v>28</v>
      </c>
      <c r="B110" s="100"/>
      <c r="C110" s="101"/>
      <c r="D110" s="102">
        <f>SUM(D111:D111)</f>
        <v>0</v>
      </c>
      <c r="E110" s="102">
        <f aca="true" t="shared" si="13" ref="E110:Y110">SUM(E111:E111)</f>
        <v>5</v>
      </c>
      <c r="F110" s="102">
        <f t="shared" si="13"/>
        <v>0</v>
      </c>
      <c r="G110" s="102">
        <f t="shared" si="13"/>
        <v>0</v>
      </c>
      <c r="H110" s="102">
        <f t="shared" si="13"/>
        <v>0</v>
      </c>
      <c r="I110" s="102">
        <f t="shared" si="13"/>
        <v>0</v>
      </c>
      <c r="J110" s="102">
        <f t="shared" si="13"/>
        <v>0</v>
      </c>
      <c r="K110" s="102">
        <f t="shared" si="13"/>
        <v>0</v>
      </c>
      <c r="L110" s="102">
        <f t="shared" si="13"/>
        <v>0</v>
      </c>
      <c r="M110" s="102">
        <f t="shared" si="13"/>
        <v>0</v>
      </c>
      <c r="N110" s="102">
        <f t="shared" si="13"/>
        <v>0</v>
      </c>
      <c r="O110" s="102">
        <f t="shared" si="13"/>
        <v>0</v>
      </c>
      <c r="P110" s="102">
        <f t="shared" si="13"/>
        <v>0</v>
      </c>
      <c r="Q110" s="102">
        <f t="shared" si="13"/>
        <v>0</v>
      </c>
      <c r="R110" s="102">
        <f t="shared" si="13"/>
        <v>0</v>
      </c>
      <c r="S110" s="102">
        <f t="shared" si="13"/>
        <v>0</v>
      </c>
      <c r="T110" s="102">
        <f t="shared" si="13"/>
        <v>0</v>
      </c>
      <c r="U110" s="102">
        <f t="shared" si="13"/>
        <v>0</v>
      </c>
      <c r="V110" s="102">
        <f t="shared" si="13"/>
        <v>0</v>
      </c>
      <c r="W110" s="102">
        <f t="shared" si="13"/>
        <v>0</v>
      </c>
      <c r="X110" s="102">
        <f t="shared" si="13"/>
        <v>0</v>
      </c>
      <c r="Y110" s="102">
        <f t="shared" si="13"/>
        <v>5</v>
      </c>
      <c r="Z110" s="3"/>
      <c r="AA110" s="5"/>
      <c r="AB110" s="6"/>
      <c r="AC110" s="224"/>
    </row>
    <row r="111" spans="1:29" ht="15.75" thickBot="1">
      <c r="A111" s="103" t="s">
        <v>142</v>
      </c>
      <c r="B111" s="155" t="s">
        <v>151</v>
      </c>
      <c r="C111" s="156" t="s">
        <v>40</v>
      </c>
      <c r="D111" s="8">
        <f>SUM(F111:H111,K111:M111,P111:R111,U111:W111)</f>
        <v>0</v>
      </c>
      <c r="E111" s="10">
        <f>SUM(J111,O111,T111,Y111)</f>
        <v>5</v>
      </c>
      <c r="F111" s="109"/>
      <c r="G111" s="112"/>
      <c r="H111" s="112"/>
      <c r="I111" s="112"/>
      <c r="J111" s="113"/>
      <c r="K111" s="114"/>
      <c r="L111" s="112"/>
      <c r="M111" s="112"/>
      <c r="N111" s="112"/>
      <c r="O111" s="115"/>
      <c r="P111" s="109"/>
      <c r="Q111" s="112"/>
      <c r="R111" s="112"/>
      <c r="S111" s="112"/>
      <c r="T111" s="113"/>
      <c r="U111" s="114">
        <v>0</v>
      </c>
      <c r="V111" s="112">
        <v>0</v>
      </c>
      <c r="W111" s="112">
        <v>0</v>
      </c>
      <c r="X111" s="112" t="s">
        <v>24</v>
      </c>
      <c r="Y111" s="115">
        <v>5</v>
      </c>
      <c r="Z111" s="60"/>
      <c r="AA111" s="58"/>
      <c r="AB111" s="63"/>
      <c r="AC111" s="263"/>
    </row>
    <row r="112" spans="1:29" ht="15">
      <c r="A112" s="157" t="s">
        <v>65</v>
      </c>
      <c r="B112" s="254"/>
      <c r="C112" s="391"/>
      <c r="D112" s="383">
        <f>SUM(D77,D103,D105,D110)</f>
        <v>468</v>
      </c>
      <c r="E112" s="159"/>
      <c r="F112" s="383">
        <f>SUM(F77,F103,F105,F110)</f>
        <v>58</v>
      </c>
      <c r="G112" s="158">
        <f>SUM(G77,G103,G105,G110)</f>
        <v>56</v>
      </c>
      <c r="H112" s="158">
        <f>SUM(H77,H103,H105,H110)</f>
        <v>24</v>
      </c>
      <c r="I112" s="158"/>
      <c r="J112" s="159"/>
      <c r="K112" s="158">
        <f>SUM(K77,K103,K105,K110)</f>
        <v>52</v>
      </c>
      <c r="L112" s="158">
        <f>SUM(L77,L103,L105,L110)</f>
        <v>33</v>
      </c>
      <c r="M112" s="158">
        <f>SUM(M77,M103,M105,M110)</f>
        <v>37</v>
      </c>
      <c r="N112" s="158"/>
      <c r="O112" s="159"/>
      <c r="P112" s="383">
        <f>SUM(P77,P103,P105,P110)</f>
        <v>70</v>
      </c>
      <c r="Q112" s="158">
        <f>SUM(Q77,Q103,Q105,Q110)</f>
        <v>16</v>
      </c>
      <c r="R112" s="158">
        <f>SUM(R77,R103,R105,R110)</f>
        <v>32</v>
      </c>
      <c r="S112" s="158"/>
      <c r="T112" s="159"/>
      <c r="U112" s="158">
        <f>SUM(U77,U103,U105,U110)</f>
        <v>47</v>
      </c>
      <c r="V112" s="158">
        <f>SUM(V77,V103,V105,V110)</f>
        <v>8</v>
      </c>
      <c r="W112" s="158">
        <f>SUM(W77,W103,W105,W110)</f>
        <v>35</v>
      </c>
      <c r="X112" s="158"/>
      <c r="Y112" s="159"/>
      <c r="Z112" s="177"/>
      <c r="AA112" s="177"/>
      <c r="AB112" s="177"/>
      <c r="AC112" s="177"/>
    </row>
    <row r="113" spans="1:29" ht="15">
      <c r="A113" s="160" t="s">
        <v>66</v>
      </c>
      <c r="B113" s="255"/>
      <c r="C113" s="392"/>
      <c r="D113" s="387"/>
      <c r="E113" s="161"/>
      <c r="F113" s="416">
        <f>SUM(F112:H112)</f>
        <v>138</v>
      </c>
      <c r="G113" s="417"/>
      <c r="H113" s="417"/>
      <c r="I113" s="95"/>
      <c r="J113" s="162"/>
      <c r="K113" s="416">
        <f>SUM(K112:M112)</f>
        <v>122</v>
      </c>
      <c r="L113" s="417"/>
      <c r="M113" s="417"/>
      <c r="N113" s="95"/>
      <c r="O113" s="161"/>
      <c r="P113" s="416">
        <f>SUM(P112:R112)</f>
        <v>118</v>
      </c>
      <c r="Q113" s="417"/>
      <c r="R113" s="417"/>
      <c r="S113" s="95"/>
      <c r="T113" s="162"/>
      <c r="U113" s="416">
        <f>SUM(U112:W112)</f>
        <v>90</v>
      </c>
      <c r="V113" s="417"/>
      <c r="W113" s="417"/>
      <c r="X113" s="95"/>
      <c r="Y113" s="162"/>
      <c r="Z113" s="177"/>
      <c r="AA113" s="177"/>
      <c r="AB113" s="177"/>
      <c r="AC113" s="177"/>
    </row>
    <row r="114" spans="1:29" ht="15.75" thickBot="1">
      <c r="A114" s="163" t="s">
        <v>20</v>
      </c>
      <c r="B114" s="256"/>
      <c r="C114" s="393"/>
      <c r="D114" s="388"/>
      <c r="E114" s="165">
        <f>SUM(E77,E103,E105,E110)</f>
        <v>120</v>
      </c>
      <c r="F114" s="166"/>
      <c r="G114" s="164"/>
      <c r="H114" s="164"/>
      <c r="I114" s="164"/>
      <c r="J114" s="386">
        <f>SUM(J77,J103,J105,J110)</f>
        <v>31</v>
      </c>
      <c r="K114" s="384"/>
      <c r="L114" s="164"/>
      <c r="M114" s="164"/>
      <c r="N114" s="164"/>
      <c r="O114" s="165">
        <f>SUM(O77,O103,O105,O110)</f>
        <v>30</v>
      </c>
      <c r="P114" s="166"/>
      <c r="Q114" s="164"/>
      <c r="R114" s="164"/>
      <c r="S114" s="164"/>
      <c r="T114" s="165">
        <f>SUM(T77,T103,T105,T110)</f>
        <v>31</v>
      </c>
      <c r="U114" s="166"/>
      <c r="V114" s="164"/>
      <c r="W114" s="164"/>
      <c r="X114" s="164"/>
      <c r="Y114" s="386">
        <f>SUM(Y77,Y103,Y105,Y110)</f>
        <v>28</v>
      </c>
      <c r="Z114" s="177"/>
      <c r="AA114" s="177"/>
      <c r="AB114" s="177"/>
      <c r="AC114" s="177"/>
    </row>
    <row r="115" spans="1:29" ht="15">
      <c r="A115" s="167"/>
      <c r="B115" s="168"/>
      <c r="C115" s="394" t="s">
        <v>21</v>
      </c>
      <c r="D115" s="389"/>
      <c r="E115" s="169"/>
      <c r="F115" s="170"/>
      <c r="G115" s="169"/>
      <c r="H115" s="169"/>
      <c r="I115" s="34">
        <f>COUNTIF(I78:I111,"v")</f>
        <v>4</v>
      </c>
      <c r="J115" s="171"/>
      <c r="K115" s="169"/>
      <c r="L115" s="169"/>
      <c r="M115" s="169"/>
      <c r="N115" s="34">
        <f>COUNTIF(N78:N111,"v")</f>
        <v>4</v>
      </c>
      <c r="O115" s="169"/>
      <c r="P115" s="170"/>
      <c r="Q115" s="169"/>
      <c r="R115" s="169"/>
      <c r="S115" s="34">
        <f>COUNTIF(S78:S111,"v")</f>
        <v>3</v>
      </c>
      <c r="T115" s="171"/>
      <c r="U115" s="169"/>
      <c r="V115" s="169"/>
      <c r="W115" s="169"/>
      <c r="X115" s="34">
        <f>COUNTIF(X78:X111,"v")</f>
        <v>3</v>
      </c>
      <c r="Y115" s="152"/>
      <c r="Z115" s="177"/>
      <c r="AA115" s="177"/>
      <c r="AB115" s="177"/>
      <c r="AC115" s="177"/>
    </row>
    <row r="116" spans="1:29" ht="15.75" thickBot="1">
      <c r="A116" s="167"/>
      <c r="B116" s="168"/>
      <c r="C116" s="395" t="s">
        <v>22</v>
      </c>
      <c r="D116" s="390"/>
      <c r="E116" s="172"/>
      <c r="F116" s="173"/>
      <c r="G116" s="172"/>
      <c r="H116" s="172"/>
      <c r="I116" s="58">
        <f>COUNTIF(I78:I111,"é")</f>
        <v>5</v>
      </c>
      <c r="J116" s="174"/>
      <c r="K116" s="172"/>
      <c r="L116" s="172"/>
      <c r="M116" s="172"/>
      <c r="N116" s="58">
        <f>COUNTIF(N78:N111,"é")</f>
        <v>4</v>
      </c>
      <c r="O116" s="172"/>
      <c r="P116" s="173"/>
      <c r="Q116" s="172"/>
      <c r="R116" s="172"/>
      <c r="S116" s="58">
        <f>COUNTIF(S78:S111,"é")</f>
        <v>4</v>
      </c>
      <c r="T116" s="174"/>
      <c r="U116" s="172"/>
      <c r="V116" s="172"/>
      <c r="W116" s="172"/>
      <c r="X116" s="58">
        <f>COUNTIF(X78:X111,"é")</f>
        <v>4</v>
      </c>
      <c r="Y116" s="248"/>
      <c r="Z116" s="177"/>
      <c r="AA116" s="177"/>
      <c r="AB116" s="177"/>
      <c r="AC116" s="177"/>
    </row>
    <row r="117" spans="1:29" ht="15">
      <c r="A117" s="175"/>
      <c r="B117" s="176"/>
      <c r="C117" s="176"/>
      <c r="D117" s="175"/>
      <c r="E117" s="175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</row>
    <row r="118" spans="1:29" ht="15">
      <c r="A118" s="178"/>
      <c r="B118" s="179"/>
      <c r="C118" s="189" t="s">
        <v>74</v>
      </c>
      <c r="D118" s="180"/>
      <c r="E118" s="180"/>
      <c r="F118" s="176" t="s">
        <v>147</v>
      </c>
      <c r="G118" s="180"/>
      <c r="H118" s="180"/>
      <c r="I118" s="180"/>
      <c r="J118" s="180"/>
      <c r="K118" s="181"/>
      <c r="L118" s="181"/>
      <c r="M118" s="182"/>
      <c r="N118" s="181"/>
      <c r="O118" s="181"/>
      <c r="P118" s="181"/>
      <c r="Q118" s="181"/>
      <c r="R118" s="181"/>
      <c r="S118" s="181"/>
      <c r="T118" s="181"/>
      <c r="U118" s="181"/>
      <c r="V118" s="182"/>
      <c r="W118" s="182"/>
      <c r="X118" s="177"/>
      <c r="Y118" s="177"/>
      <c r="Z118" s="177"/>
      <c r="AA118" s="177"/>
      <c r="AB118" s="177"/>
      <c r="AC118" s="177"/>
    </row>
    <row r="119" spans="1:29" ht="15">
      <c r="A119" s="178"/>
      <c r="B119" s="179"/>
      <c r="C119" s="189" t="s">
        <v>140</v>
      </c>
      <c r="D119" s="180"/>
      <c r="E119" s="180"/>
      <c r="F119" s="176" t="s">
        <v>148</v>
      </c>
      <c r="G119" s="180"/>
      <c r="H119" s="180"/>
      <c r="I119" s="180"/>
      <c r="J119" s="180"/>
      <c r="K119" s="181"/>
      <c r="L119" s="181"/>
      <c r="M119" s="182"/>
      <c r="N119" s="181"/>
      <c r="O119" s="181"/>
      <c r="P119" s="181"/>
      <c r="Q119" s="181"/>
      <c r="R119" s="181"/>
      <c r="S119" s="181"/>
      <c r="T119" s="181"/>
      <c r="U119" s="181"/>
      <c r="V119" s="182"/>
      <c r="W119" s="182"/>
      <c r="X119" s="177"/>
      <c r="Y119" s="177"/>
      <c r="Z119" s="177"/>
      <c r="AA119" s="177"/>
      <c r="AB119" s="177"/>
      <c r="AC119" s="177"/>
    </row>
    <row r="120" spans="1:29" ht="15">
      <c r="A120" s="182"/>
      <c r="B120" s="183"/>
      <c r="C120" s="189" t="s">
        <v>25</v>
      </c>
      <c r="D120" s="182"/>
      <c r="E120" s="182"/>
      <c r="F120" s="176" t="s">
        <v>149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77"/>
      <c r="Y120" s="177"/>
      <c r="Z120" s="177"/>
      <c r="AA120" s="177"/>
      <c r="AB120" s="177"/>
      <c r="AC120" s="177"/>
    </row>
    <row r="121" spans="1:29" ht="15">
      <c r="A121" s="184"/>
      <c r="B121" s="183"/>
      <c r="C121" s="189" t="s">
        <v>143</v>
      </c>
      <c r="D121" s="182"/>
      <c r="E121" s="182"/>
      <c r="F121" s="182"/>
      <c r="G121" s="182"/>
      <c r="H121" s="180"/>
      <c r="I121" s="180"/>
      <c r="J121" s="180"/>
      <c r="K121" s="181"/>
      <c r="L121" s="185"/>
      <c r="M121" s="186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77"/>
      <c r="Y121" s="177"/>
      <c r="Z121" s="177"/>
      <c r="AA121" s="177"/>
      <c r="AB121" s="177"/>
      <c r="AC121" s="187"/>
    </row>
    <row r="122" spans="1:29" ht="15">
      <c r="A122" s="182"/>
      <c r="B122" s="188"/>
      <c r="C122" s="177" t="s">
        <v>34</v>
      </c>
      <c r="D122" s="180"/>
      <c r="E122" s="18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82"/>
      <c r="Q122" s="182"/>
      <c r="R122" s="182"/>
      <c r="S122" s="182"/>
      <c r="T122" s="182"/>
      <c r="U122" s="182"/>
      <c r="V122" s="182"/>
      <c r="W122" s="182"/>
      <c r="X122" s="177"/>
      <c r="Y122" s="177"/>
      <c r="Z122" s="177"/>
      <c r="AA122" s="177"/>
      <c r="AB122" s="177"/>
      <c r="AC122" s="187"/>
    </row>
    <row r="123" spans="1:29" ht="15">
      <c r="A123" s="182"/>
      <c r="B123" s="188"/>
      <c r="C123" s="189" t="s">
        <v>141</v>
      </c>
      <c r="D123" s="180"/>
      <c r="E123" s="18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82"/>
      <c r="Q123" s="182"/>
      <c r="R123" s="182"/>
      <c r="S123" s="182"/>
      <c r="T123" s="182"/>
      <c r="U123" s="182"/>
      <c r="V123" s="182"/>
      <c r="W123" s="182"/>
      <c r="X123" s="177"/>
      <c r="Y123" s="177"/>
      <c r="Z123" s="177"/>
      <c r="AA123" s="177"/>
      <c r="AB123" s="177"/>
      <c r="AC123" s="187"/>
    </row>
    <row r="124" spans="1:29" ht="15">
      <c r="A124" s="182"/>
      <c r="B124" s="188"/>
      <c r="C124" s="177" t="s">
        <v>150</v>
      </c>
      <c r="D124" s="182"/>
      <c r="E124" s="181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82"/>
      <c r="Q124" s="182"/>
      <c r="R124" s="182"/>
      <c r="S124" s="191"/>
      <c r="T124" s="191"/>
      <c r="U124" s="191"/>
      <c r="V124" s="191"/>
      <c r="W124" s="191"/>
      <c r="X124" s="177"/>
      <c r="Y124" s="177"/>
      <c r="Z124" s="177"/>
      <c r="AA124" s="177"/>
      <c r="AB124" s="177"/>
      <c r="AC124" s="187"/>
    </row>
    <row r="127" spans="1:28" ht="15.75">
      <c r="A127" s="79" t="s">
        <v>104</v>
      </c>
      <c r="B127" s="80"/>
      <c r="C127" s="80"/>
      <c r="D127" s="80"/>
      <c r="E127" s="80"/>
      <c r="F127" s="80"/>
      <c r="H127" s="80"/>
      <c r="I127" s="80"/>
      <c r="J127" s="80"/>
      <c r="K127" s="85" t="s">
        <v>106</v>
      </c>
      <c r="L127" s="80"/>
      <c r="M127" s="81"/>
      <c r="N127" s="81"/>
      <c r="O127" s="81"/>
      <c r="P127" s="82"/>
      <c r="Q127" s="80"/>
      <c r="R127" s="80"/>
      <c r="S127" s="83"/>
      <c r="T127" s="84"/>
      <c r="U127" s="84"/>
      <c r="V127" s="84"/>
      <c r="W127" s="84"/>
      <c r="Y127" s="84"/>
      <c r="Z127" s="84"/>
      <c r="AA127" s="84"/>
      <c r="AB127" s="84"/>
    </row>
    <row r="128" spans="1:29" ht="15.75">
      <c r="A128" s="79" t="s">
        <v>105</v>
      </c>
      <c r="B128" s="80"/>
      <c r="C128" s="80"/>
      <c r="D128" s="80"/>
      <c r="E128" s="80"/>
      <c r="F128" s="80"/>
      <c r="H128" s="86"/>
      <c r="I128" s="80"/>
      <c r="J128" s="80"/>
      <c r="K128" s="85" t="s">
        <v>206</v>
      </c>
      <c r="L128" s="80"/>
      <c r="M128" s="80"/>
      <c r="N128" s="80"/>
      <c r="O128" s="80"/>
      <c r="P128" s="80"/>
      <c r="Q128" s="86"/>
      <c r="R128" s="80"/>
      <c r="S128" s="87"/>
      <c r="T128" s="80"/>
      <c r="U128" s="80"/>
      <c r="V128" s="80"/>
      <c r="W128" s="80"/>
      <c r="Y128" s="80"/>
      <c r="Z128" s="80"/>
      <c r="AA128" s="80"/>
      <c r="AB128" s="80"/>
      <c r="AC128" s="80"/>
    </row>
    <row r="129" spans="1:29" ht="15.75">
      <c r="A129" s="79" t="s">
        <v>110</v>
      </c>
      <c r="B129" s="80"/>
      <c r="C129" s="80"/>
      <c r="D129" s="80"/>
      <c r="E129" s="80"/>
      <c r="F129" s="80"/>
      <c r="H129" s="86"/>
      <c r="I129" s="80"/>
      <c r="J129" s="80"/>
      <c r="K129" s="94" t="s">
        <v>174</v>
      </c>
      <c r="L129" s="80"/>
      <c r="M129" s="80"/>
      <c r="N129" s="80"/>
      <c r="O129" s="80"/>
      <c r="P129" s="80"/>
      <c r="Q129" s="86"/>
      <c r="R129" s="80"/>
      <c r="S129" s="87"/>
      <c r="T129" s="80"/>
      <c r="U129" s="80"/>
      <c r="V129" s="80"/>
      <c r="W129" s="80"/>
      <c r="Y129" s="80"/>
      <c r="Z129" s="80"/>
      <c r="AA129" s="80"/>
      <c r="AB129" s="80"/>
      <c r="AC129" s="80"/>
    </row>
    <row r="130" spans="1:29" ht="15.75">
      <c r="A130" s="380" t="s">
        <v>205</v>
      </c>
      <c r="B130" s="80"/>
      <c r="C130" s="80"/>
      <c r="D130" s="80"/>
      <c r="E130" s="80"/>
      <c r="F130" s="80"/>
      <c r="H130" s="86"/>
      <c r="I130" s="80"/>
      <c r="J130" s="80"/>
      <c r="K130" s="94"/>
      <c r="L130" s="80"/>
      <c r="M130" s="80"/>
      <c r="N130" s="80"/>
      <c r="O130" s="80"/>
      <c r="P130" s="80"/>
      <c r="Q130" s="86"/>
      <c r="R130" s="80"/>
      <c r="S130" s="87"/>
      <c r="T130" s="80"/>
      <c r="U130" s="80"/>
      <c r="V130" s="80"/>
      <c r="W130" s="80"/>
      <c r="Y130" s="80"/>
      <c r="Z130" s="80"/>
      <c r="AA130" s="80"/>
      <c r="AB130" s="80"/>
      <c r="AC130" s="80"/>
    </row>
    <row r="131" spans="1:28" ht="12.75">
      <c r="A131" s="88"/>
      <c r="B131" s="89"/>
      <c r="C131" s="89"/>
      <c r="D131" s="89"/>
      <c r="E131" s="89"/>
      <c r="F131" s="89"/>
      <c r="H131" s="89"/>
      <c r="I131" s="89"/>
      <c r="J131" s="89"/>
      <c r="K131" s="90" t="s">
        <v>109</v>
      </c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Y131" s="89"/>
      <c r="Z131" s="89"/>
      <c r="AA131" s="89"/>
      <c r="AB131" s="89"/>
    </row>
    <row r="132" spans="1:29" ht="13.5" thickBot="1">
      <c r="A132" s="91" t="s">
        <v>194</v>
      </c>
      <c r="B132" s="92"/>
      <c r="C132" s="92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93" t="s">
        <v>107</v>
      </c>
    </row>
    <row r="133" spans="1:29" ht="15">
      <c r="A133" s="264"/>
      <c r="B133" s="303"/>
      <c r="C133" s="301"/>
      <c r="D133" s="276"/>
      <c r="E133" s="277"/>
      <c r="F133" s="273" t="s">
        <v>2</v>
      </c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80"/>
      <c r="Z133" s="264"/>
      <c r="AA133" s="265"/>
      <c r="AB133" s="266"/>
      <c r="AC133" s="278"/>
    </row>
    <row r="134" spans="1:29" ht="15.75" customHeight="1">
      <c r="A134" s="299" t="s">
        <v>191</v>
      </c>
      <c r="B134" s="304" t="s">
        <v>14</v>
      </c>
      <c r="C134" s="281" t="s">
        <v>15</v>
      </c>
      <c r="D134" s="282" t="s">
        <v>0</v>
      </c>
      <c r="E134" s="283" t="s">
        <v>1</v>
      </c>
      <c r="F134" s="274" t="s">
        <v>7</v>
      </c>
      <c r="G134" s="284"/>
      <c r="H134" s="284"/>
      <c r="I134" s="284"/>
      <c r="J134" s="285"/>
      <c r="K134" s="275" t="s">
        <v>8</v>
      </c>
      <c r="L134" s="284"/>
      <c r="M134" s="284"/>
      <c r="N134" s="284"/>
      <c r="O134" s="286"/>
      <c r="P134" s="274" t="s">
        <v>9</v>
      </c>
      <c r="Q134" s="284"/>
      <c r="R134" s="284"/>
      <c r="S134" s="284"/>
      <c r="T134" s="285"/>
      <c r="U134" s="275" t="s">
        <v>10</v>
      </c>
      <c r="V134" s="284"/>
      <c r="W134" s="284"/>
      <c r="X134" s="284"/>
      <c r="Y134" s="287"/>
      <c r="Z134" s="267"/>
      <c r="AA134" s="268" t="s">
        <v>16</v>
      </c>
      <c r="AB134" s="269"/>
      <c r="AC134" s="288" t="s">
        <v>16</v>
      </c>
    </row>
    <row r="135" spans="1:29" ht="15.75" thickBot="1">
      <c r="A135" s="300"/>
      <c r="B135" s="305"/>
      <c r="C135" s="302"/>
      <c r="D135" s="289"/>
      <c r="E135" s="290"/>
      <c r="F135" s="291" t="s">
        <v>17</v>
      </c>
      <c r="G135" s="292" t="s">
        <v>3</v>
      </c>
      <c r="H135" s="292" t="s">
        <v>4</v>
      </c>
      <c r="I135" s="293" t="s">
        <v>5</v>
      </c>
      <c r="J135" s="294" t="s">
        <v>18</v>
      </c>
      <c r="K135" s="295" t="s">
        <v>17</v>
      </c>
      <c r="L135" s="292" t="s">
        <v>3</v>
      </c>
      <c r="M135" s="292" t="s">
        <v>4</v>
      </c>
      <c r="N135" s="293" t="s">
        <v>5</v>
      </c>
      <c r="O135" s="296" t="s">
        <v>18</v>
      </c>
      <c r="P135" s="291" t="s">
        <v>17</v>
      </c>
      <c r="Q135" s="292" t="s">
        <v>3</v>
      </c>
      <c r="R135" s="292" t="s">
        <v>4</v>
      </c>
      <c r="S135" s="293" t="s">
        <v>5</v>
      </c>
      <c r="T135" s="294" t="s">
        <v>18</v>
      </c>
      <c r="U135" s="295" t="s">
        <v>17</v>
      </c>
      <c r="V135" s="292" t="s">
        <v>3</v>
      </c>
      <c r="W135" s="292" t="s">
        <v>4</v>
      </c>
      <c r="X135" s="293" t="s">
        <v>5</v>
      </c>
      <c r="Y135" s="297" t="s">
        <v>18</v>
      </c>
      <c r="Z135" s="270"/>
      <c r="AA135" s="271"/>
      <c r="AB135" s="272"/>
      <c r="AC135" s="298"/>
    </row>
    <row r="136" spans="1:29" ht="15.75" thickBot="1">
      <c r="A136" s="99" t="s">
        <v>111</v>
      </c>
      <c r="B136" s="100"/>
      <c r="C136" s="101"/>
      <c r="D136" s="102">
        <f>SUM(D137:D149)</f>
        <v>192</v>
      </c>
      <c r="E136" s="102">
        <f aca="true" t="shared" si="14" ref="E136:Y136">SUM(E137:E149)</f>
        <v>49</v>
      </c>
      <c r="F136" s="102">
        <f t="shared" si="14"/>
        <v>10</v>
      </c>
      <c r="G136" s="102">
        <f t="shared" si="14"/>
        <v>8</v>
      </c>
      <c r="H136" s="102">
        <f t="shared" si="14"/>
        <v>0</v>
      </c>
      <c r="I136" s="102">
        <f t="shared" si="14"/>
        <v>0</v>
      </c>
      <c r="J136" s="102">
        <f t="shared" si="14"/>
        <v>5</v>
      </c>
      <c r="K136" s="102">
        <f t="shared" si="14"/>
        <v>28</v>
      </c>
      <c r="L136" s="102">
        <f t="shared" si="14"/>
        <v>0</v>
      </c>
      <c r="M136" s="102">
        <f t="shared" si="14"/>
        <v>16</v>
      </c>
      <c r="N136" s="102">
        <f t="shared" si="14"/>
        <v>0</v>
      </c>
      <c r="O136" s="102">
        <f t="shared" si="14"/>
        <v>11</v>
      </c>
      <c r="P136" s="102">
        <f t="shared" si="14"/>
        <v>40</v>
      </c>
      <c r="Q136" s="102">
        <f t="shared" si="14"/>
        <v>26</v>
      </c>
      <c r="R136" s="102">
        <f t="shared" si="14"/>
        <v>30</v>
      </c>
      <c r="S136" s="102">
        <f t="shared" si="14"/>
        <v>0</v>
      </c>
      <c r="T136" s="102">
        <f t="shared" si="14"/>
        <v>25</v>
      </c>
      <c r="U136" s="102">
        <f t="shared" si="14"/>
        <v>14</v>
      </c>
      <c r="V136" s="102">
        <f t="shared" si="14"/>
        <v>0</v>
      </c>
      <c r="W136" s="102">
        <f t="shared" si="14"/>
        <v>20</v>
      </c>
      <c r="X136" s="102">
        <f t="shared" si="14"/>
        <v>0</v>
      </c>
      <c r="Y136" s="102">
        <f t="shared" si="14"/>
        <v>8</v>
      </c>
      <c r="Z136" s="3"/>
      <c r="AA136" s="5"/>
      <c r="AB136" s="6"/>
      <c r="AC136" s="224"/>
    </row>
    <row r="137" spans="1:29" ht="15">
      <c r="A137" s="103" t="s">
        <v>7</v>
      </c>
      <c r="B137" s="193" t="s">
        <v>213</v>
      </c>
      <c r="C137" s="104" t="s">
        <v>63</v>
      </c>
      <c r="D137" s="8">
        <f>SUM(F137:H137,K137:M137,P137:R137,U137:W137)</f>
        <v>16</v>
      </c>
      <c r="E137" s="10">
        <f>SUM(J137,O137,T137,Y137)</f>
        <v>5</v>
      </c>
      <c r="F137" s="103"/>
      <c r="G137" s="106"/>
      <c r="H137" s="106"/>
      <c r="I137" s="106"/>
      <c r="J137" s="107"/>
      <c r="K137" s="108"/>
      <c r="L137" s="106"/>
      <c r="M137" s="106"/>
      <c r="N137" s="106"/>
      <c r="O137" s="105"/>
      <c r="P137" s="103">
        <v>8</v>
      </c>
      <c r="Q137" s="106">
        <v>8</v>
      </c>
      <c r="R137" s="106">
        <v>0</v>
      </c>
      <c r="S137" s="106" t="s">
        <v>24</v>
      </c>
      <c r="T137" s="107">
        <v>5</v>
      </c>
      <c r="U137" s="108"/>
      <c r="V137" s="106"/>
      <c r="W137" s="106"/>
      <c r="X137" s="106"/>
      <c r="Y137" s="105"/>
      <c r="Z137" s="236"/>
      <c r="AA137" s="237"/>
      <c r="AB137" s="238"/>
      <c r="AC137" s="225"/>
    </row>
    <row r="138" spans="1:29" ht="15">
      <c r="A138" s="109" t="s">
        <v>8</v>
      </c>
      <c r="B138" s="194" t="s">
        <v>80</v>
      </c>
      <c r="C138" s="156" t="s">
        <v>64</v>
      </c>
      <c r="D138" s="8">
        <f aca="true" t="shared" si="15" ref="D138:D149">SUM(F138:H138,K138:M138,P138:R138,U138:W138)</f>
        <v>16</v>
      </c>
      <c r="E138" s="10">
        <f aca="true" t="shared" si="16" ref="E138:E149">SUM(J138,O138,T138,Y138)</f>
        <v>5</v>
      </c>
      <c r="F138" s="109"/>
      <c r="G138" s="112"/>
      <c r="H138" s="112"/>
      <c r="I138" s="112"/>
      <c r="J138" s="113"/>
      <c r="K138" s="114"/>
      <c r="L138" s="112"/>
      <c r="M138" s="112"/>
      <c r="N138" s="112"/>
      <c r="O138" s="115"/>
      <c r="P138" s="109">
        <v>8</v>
      </c>
      <c r="Q138" s="112">
        <v>8</v>
      </c>
      <c r="R138" s="112">
        <v>0</v>
      </c>
      <c r="S138" s="112" t="s">
        <v>24</v>
      </c>
      <c r="T138" s="113">
        <v>5</v>
      </c>
      <c r="U138" s="114"/>
      <c r="V138" s="112"/>
      <c r="W138" s="112"/>
      <c r="X138" s="112"/>
      <c r="Y138" s="115"/>
      <c r="Z138" s="13"/>
      <c r="AA138" s="16"/>
      <c r="AB138" s="17"/>
      <c r="AC138" s="226"/>
    </row>
    <row r="139" spans="1:29" ht="15">
      <c r="A139" s="118" t="s">
        <v>9</v>
      </c>
      <c r="B139" s="195" t="s">
        <v>166</v>
      </c>
      <c r="C139" s="125" t="s">
        <v>119</v>
      </c>
      <c r="D139" s="8">
        <f t="shared" si="15"/>
        <v>18</v>
      </c>
      <c r="E139" s="10">
        <f t="shared" si="16"/>
        <v>5</v>
      </c>
      <c r="F139" s="118">
        <v>10</v>
      </c>
      <c r="G139" s="119">
        <v>8</v>
      </c>
      <c r="H139" s="119">
        <v>0</v>
      </c>
      <c r="I139" s="119" t="s">
        <v>19</v>
      </c>
      <c r="J139" s="120">
        <v>5</v>
      </c>
      <c r="K139" s="121"/>
      <c r="L139" s="119"/>
      <c r="M139" s="119"/>
      <c r="N139" s="119"/>
      <c r="O139" s="122"/>
      <c r="P139" s="118"/>
      <c r="Q139" s="119"/>
      <c r="R139" s="119"/>
      <c r="S139" s="119"/>
      <c r="T139" s="120"/>
      <c r="U139" s="121"/>
      <c r="V139" s="119"/>
      <c r="W139" s="119"/>
      <c r="X139" s="119"/>
      <c r="Y139" s="122"/>
      <c r="Z139" s="13"/>
      <c r="AA139" s="16"/>
      <c r="AB139" s="17"/>
      <c r="AC139" s="227"/>
    </row>
    <row r="140" spans="1:29" ht="15">
      <c r="A140" s="109" t="s">
        <v>10</v>
      </c>
      <c r="B140" s="195" t="s">
        <v>168</v>
      </c>
      <c r="C140" s="125" t="s">
        <v>134</v>
      </c>
      <c r="D140" s="8">
        <f t="shared" si="15"/>
        <v>14</v>
      </c>
      <c r="E140" s="10">
        <f t="shared" si="16"/>
        <v>3</v>
      </c>
      <c r="F140" s="118"/>
      <c r="G140" s="119"/>
      <c r="H140" s="119"/>
      <c r="I140" s="119"/>
      <c r="J140" s="120"/>
      <c r="K140" s="121"/>
      <c r="L140" s="119"/>
      <c r="M140" s="119"/>
      <c r="N140" s="119"/>
      <c r="O140" s="122"/>
      <c r="P140" s="118">
        <v>10</v>
      </c>
      <c r="Q140" s="119">
        <v>0</v>
      </c>
      <c r="R140" s="119">
        <v>4</v>
      </c>
      <c r="S140" s="119" t="s">
        <v>24</v>
      </c>
      <c r="T140" s="120">
        <v>3</v>
      </c>
      <c r="U140" s="121"/>
      <c r="V140" s="119"/>
      <c r="W140" s="119"/>
      <c r="X140" s="119"/>
      <c r="Y140" s="122"/>
      <c r="Z140" s="13" t="s">
        <v>12</v>
      </c>
      <c r="AA140" s="16"/>
      <c r="AB140" s="17"/>
      <c r="AC140" s="227" t="s">
        <v>135</v>
      </c>
    </row>
    <row r="141" spans="1:29" ht="15">
      <c r="A141" s="118" t="s">
        <v>11</v>
      </c>
      <c r="B141" s="195" t="s">
        <v>169</v>
      </c>
      <c r="C141" s="125" t="s">
        <v>136</v>
      </c>
      <c r="D141" s="8">
        <f t="shared" si="15"/>
        <v>14</v>
      </c>
      <c r="E141" s="10">
        <f t="shared" si="16"/>
        <v>4</v>
      </c>
      <c r="F141" s="118"/>
      <c r="G141" s="119"/>
      <c r="H141" s="119"/>
      <c r="I141" s="119"/>
      <c r="J141" s="120"/>
      <c r="K141" s="121"/>
      <c r="L141" s="119"/>
      <c r="M141" s="119"/>
      <c r="N141" s="119"/>
      <c r="O141" s="122"/>
      <c r="P141" s="118"/>
      <c r="Q141" s="119"/>
      <c r="R141" s="119"/>
      <c r="S141" s="119"/>
      <c r="T141" s="120"/>
      <c r="U141" s="121">
        <v>4</v>
      </c>
      <c r="V141" s="119">
        <v>0</v>
      </c>
      <c r="W141" s="119">
        <v>10</v>
      </c>
      <c r="X141" s="119" t="s">
        <v>19</v>
      </c>
      <c r="Y141" s="122">
        <v>4</v>
      </c>
      <c r="Z141" s="13" t="s">
        <v>10</v>
      </c>
      <c r="AA141" s="16"/>
      <c r="AB141" s="17"/>
      <c r="AC141" s="227" t="s">
        <v>134</v>
      </c>
    </row>
    <row r="142" spans="1:29" ht="15">
      <c r="A142" s="109" t="s">
        <v>12</v>
      </c>
      <c r="B142" s="195" t="s">
        <v>170</v>
      </c>
      <c r="C142" s="125" t="s">
        <v>135</v>
      </c>
      <c r="D142" s="8">
        <f t="shared" si="15"/>
        <v>14</v>
      </c>
      <c r="E142" s="10">
        <f t="shared" si="16"/>
        <v>4</v>
      </c>
      <c r="F142" s="118"/>
      <c r="G142" s="119"/>
      <c r="H142" s="119"/>
      <c r="I142" s="119"/>
      <c r="J142" s="120"/>
      <c r="K142" s="121">
        <v>10</v>
      </c>
      <c r="L142" s="119">
        <v>0</v>
      </c>
      <c r="M142" s="119">
        <v>4</v>
      </c>
      <c r="N142" s="119" t="s">
        <v>19</v>
      </c>
      <c r="O142" s="122">
        <v>4</v>
      </c>
      <c r="P142" s="118"/>
      <c r="Q142" s="119"/>
      <c r="R142" s="119"/>
      <c r="S142" s="119"/>
      <c r="T142" s="120"/>
      <c r="U142" s="121"/>
      <c r="V142" s="119"/>
      <c r="W142" s="119"/>
      <c r="X142" s="119"/>
      <c r="Y142" s="122"/>
      <c r="Z142" s="13" t="s">
        <v>9</v>
      </c>
      <c r="AA142" s="16"/>
      <c r="AB142" s="17"/>
      <c r="AC142" s="227" t="s">
        <v>119</v>
      </c>
    </row>
    <row r="143" spans="1:29" ht="15">
      <c r="A143" s="118" t="s">
        <v>13</v>
      </c>
      <c r="B143" s="196" t="s">
        <v>171</v>
      </c>
      <c r="C143" s="127" t="s">
        <v>137</v>
      </c>
      <c r="D143" s="8">
        <f t="shared" si="15"/>
        <v>18</v>
      </c>
      <c r="E143" s="10">
        <f t="shared" si="16"/>
        <v>4</v>
      </c>
      <c r="F143" s="118"/>
      <c r="G143" s="119"/>
      <c r="H143" s="119"/>
      <c r="I143" s="119"/>
      <c r="J143" s="120"/>
      <c r="K143" s="121"/>
      <c r="L143" s="119"/>
      <c r="M143" s="119"/>
      <c r="N143" s="119"/>
      <c r="O143" s="122"/>
      <c r="P143" s="118">
        <v>10</v>
      </c>
      <c r="Q143" s="119">
        <v>0</v>
      </c>
      <c r="R143" s="119">
        <v>8</v>
      </c>
      <c r="S143" s="119" t="s">
        <v>19</v>
      </c>
      <c r="T143" s="120">
        <v>4</v>
      </c>
      <c r="U143" s="121"/>
      <c r="V143" s="119"/>
      <c r="W143" s="119"/>
      <c r="X143" s="119"/>
      <c r="Y143" s="122"/>
      <c r="Z143" s="13" t="s">
        <v>9</v>
      </c>
      <c r="AA143" s="16"/>
      <c r="AB143" s="17"/>
      <c r="AC143" s="227" t="s">
        <v>119</v>
      </c>
    </row>
    <row r="144" spans="1:29" ht="15">
      <c r="A144" s="109" t="s">
        <v>47</v>
      </c>
      <c r="B144" s="197" t="s">
        <v>172</v>
      </c>
      <c r="C144" s="129" t="s">
        <v>138</v>
      </c>
      <c r="D144" s="8">
        <f t="shared" si="15"/>
        <v>20</v>
      </c>
      <c r="E144" s="10">
        <f t="shared" si="16"/>
        <v>4</v>
      </c>
      <c r="F144" s="118"/>
      <c r="G144" s="119"/>
      <c r="H144" s="119"/>
      <c r="I144" s="119"/>
      <c r="J144" s="120"/>
      <c r="K144" s="121"/>
      <c r="L144" s="119"/>
      <c r="M144" s="119"/>
      <c r="N144" s="119"/>
      <c r="O144" s="122"/>
      <c r="P144" s="118"/>
      <c r="Q144" s="119"/>
      <c r="R144" s="119"/>
      <c r="S144" s="119"/>
      <c r="T144" s="120"/>
      <c r="U144" s="121">
        <v>10</v>
      </c>
      <c r="V144" s="119">
        <v>0</v>
      </c>
      <c r="W144" s="119">
        <v>10</v>
      </c>
      <c r="X144" s="119" t="s">
        <v>19</v>
      </c>
      <c r="Y144" s="122">
        <v>4</v>
      </c>
      <c r="Z144" s="13" t="s">
        <v>13</v>
      </c>
      <c r="AA144" s="16"/>
      <c r="AB144" s="17"/>
      <c r="AC144" s="227" t="s">
        <v>137</v>
      </c>
    </row>
    <row r="145" spans="1:29" ht="15">
      <c r="A145" s="118" t="s">
        <v>48</v>
      </c>
      <c r="B145" s="198" t="s">
        <v>181</v>
      </c>
      <c r="C145" s="111" t="s">
        <v>177</v>
      </c>
      <c r="D145" s="8">
        <f t="shared" si="15"/>
        <v>16</v>
      </c>
      <c r="E145" s="10">
        <f t="shared" si="16"/>
        <v>4</v>
      </c>
      <c r="F145" s="118"/>
      <c r="G145" s="119"/>
      <c r="H145" s="119"/>
      <c r="I145" s="119"/>
      <c r="J145" s="120"/>
      <c r="K145" s="121">
        <v>8</v>
      </c>
      <c r="L145" s="119">
        <v>0</v>
      </c>
      <c r="M145" s="119">
        <v>8</v>
      </c>
      <c r="N145" s="119" t="s">
        <v>24</v>
      </c>
      <c r="O145" s="122">
        <v>4</v>
      </c>
      <c r="P145" s="118"/>
      <c r="Q145" s="119"/>
      <c r="R145" s="119"/>
      <c r="S145" s="119"/>
      <c r="T145" s="120"/>
      <c r="U145" s="121"/>
      <c r="V145" s="119"/>
      <c r="W145" s="119"/>
      <c r="X145" s="119"/>
      <c r="Y145" s="122"/>
      <c r="Z145" s="13"/>
      <c r="AA145" s="16"/>
      <c r="AB145" s="17"/>
      <c r="AC145" s="227"/>
    </row>
    <row r="146" spans="1:29" ht="15">
      <c r="A146" s="109" t="s">
        <v>49</v>
      </c>
      <c r="B146" s="198" t="s">
        <v>182</v>
      </c>
      <c r="C146" s="111" t="s">
        <v>175</v>
      </c>
      <c r="D146" s="8">
        <f t="shared" si="15"/>
        <v>8</v>
      </c>
      <c r="E146" s="10">
        <f t="shared" si="16"/>
        <v>2</v>
      </c>
      <c r="F146" s="118"/>
      <c r="G146" s="119"/>
      <c r="H146" s="119"/>
      <c r="I146" s="119"/>
      <c r="J146" s="120"/>
      <c r="K146" s="121"/>
      <c r="L146" s="119"/>
      <c r="M146" s="119"/>
      <c r="N146" s="119"/>
      <c r="O146" s="122"/>
      <c r="P146" s="118">
        <v>0</v>
      </c>
      <c r="Q146" s="119">
        <v>0</v>
      </c>
      <c r="R146" s="119">
        <v>8</v>
      </c>
      <c r="S146" s="119" t="s">
        <v>24</v>
      </c>
      <c r="T146" s="120">
        <v>2</v>
      </c>
      <c r="U146" s="121"/>
      <c r="V146" s="119"/>
      <c r="W146" s="119"/>
      <c r="X146" s="119"/>
      <c r="Y146" s="122"/>
      <c r="Z146" s="13" t="s">
        <v>48</v>
      </c>
      <c r="AA146" s="16"/>
      <c r="AB146" s="17"/>
      <c r="AC146" s="227" t="s">
        <v>177</v>
      </c>
    </row>
    <row r="147" spans="1:29" ht="15">
      <c r="A147" s="118" t="s">
        <v>50</v>
      </c>
      <c r="B147" s="198" t="s">
        <v>183</v>
      </c>
      <c r="C147" s="111" t="s">
        <v>176</v>
      </c>
      <c r="D147" s="8">
        <f t="shared" si="15"/>
        <v>14</v>
      </c>
      <c r="E147" s="10">
        <f t="shared" si="16"/>
        <v>3</v>
      </c>
      <c r="F147" s="118"/>
      <c r="G147" s="119"/>
      <c r="H147" s="119"/>
      <c r="I147" s="119"/>
      <c r="J147" s="120"/>
      <c r="K147" s="121">
        <v>10</v>
      </c>
      <c r="L147" s="119">
        <v>0</v>
      </c>
      <c r="M147" s="119">
        <v>4</v>
      </c>
      <c r="N147" s="119" t="s">
        <v>19</v>
      </c>
      <c r="O147" s="122">
        <v>3</v>
      </c>
      <c r="P147" s="118"/>
      <c r="Q147" s="119"/>
      <c r="R147" s="119"/>
      <c r="S147" s="119"/>
      <c r="T147" s="120"/>
      <c r="U147" s="121"/>
      <c r="V147" s="119"/>
      <c r="W147" s="119"/>
      <c r="X147" s="119"/>
      <c r="Y147" s="122"/>
      <c r="Z147" s="13"/>
      <c r="AA147" s="16"/>
      <c r="AB147" s="17"/>
      <c r="AC147" s="227"/>
    </row>
    <row r="148" spans="1:29" ht="15">
      <c r="A148" s="109" t="s">
        <v>51</v>
      </c>
      <c r="B148" s="199" t="s">
        <v>184</v>
      </c>
      <c r="C148" s="125" t="s">
        <v>178</v>
      </c>
      <c r="D148" s="8">
        <f t="shared" si="15"/>
        <v>14</v>
      </c>
      <c r="E148" s="10">
        <f t="shared" si="16"/>
        <v>3</v>
      </c>
      <c r="F148" s="118"/>
      <c r="G148" s="119"/>
      <c r="H148" s="119"/>
      <c r="I148" s="119"/>
      <c r="J148" s="120"/>
      <c r="K148" s="121"/>
      <c r="L148" s="119"/>
      <c r="M148" s="119"/>
      <c r="N148" s="119"/>
      <c r="O148" s="122"/>
      <c r="P148" s="118">
        <v>4</v>
      </c>
      <c r="Q148" s="119">
        <v>0</v>
      </c>
      <c r="R148" s="119">
        <v>10</v>
      </c>
      <c r="S148" s="119" t="s">
        <v>24</v>
      </c>
      <c r="T148" s="120">
        <v>3</v>
      </c>
      <c r="U148" s="121"/>
      <c r="V148" s="119"/>
      <c r="W148" s="119"/>
      <c r="X148" s="119"/>
      <c r="Y148" s="122"/>
      <c r="Z148" s="13"/>
      <c r="AA148" s="16"/>
      <c r="AB148" s="17"/>
      <c r="AC148" s="227"/>
    </row>
    <row r="149" spans="1:29" ht="15.75" thickBot="1">
      <c r="A149" s="118" t="s">
        <v>52</v>
      </c>
      <c r="B149" s="198" t="s">
        <v>185</v>
      </c>
      <c r="C149" s="111" t="s">
        <v>180</v>
      </c>
      <c r="D149" s="8">
        <f t="shared" si="15"/>
        <v>10</v>
      </c>
      <c r="E149" s="10">
        <f t="shared" si="16"/>
        <v>3</v>
      </c>
      <c r="F149" s="118"/>
      <c r="G149" s="119"/>
      <c r="H149" s="119"/>
      <c r="I149" s="119"/>
      <c r="J149" s="120"/>
      <c r="K149" s="121"/>
      <c r="L149" s="119"/>
      <c r="M149" s="119"/>
      <c r="N149" s="119"/>
      <c r="O149" s="122"/>
      <c r="P149" s="118">
        <v>0</v>
      </c>
      <c r="Q149" s="119">
        <v>10</v>
      </c>
      <c r="R149" s="119">
        <v>0</v>
      </c>
      <c r="S149" s="119" t="s">
        <v>19</v>
      </c>
      <c r="T149" s="120">
        <v>3</v>
      </c>
      <c r="U149" s="121"/>
      <c r="V149" s="119"/>
      <c r="W149" s="119"/>
      <c r="X149" s="119"/>
      <c r="Y149" s="122"/>
      <c r="Z149" s="13" t="s">
        <v>199</v>
      </c>
      <c r="AA149" s="16"/>
      <c r="AB149" s="17"/>
      <c r="AC149" s="227" t="s">
        <v>186</v>
      </c>
    </row>
    <row r="150" spans="1:29" ht="15.75" thickBot="1">
      <c r="A150" s="99" t="s">
        <v>26</v>
      </c>
      <c r="B150" s="100"/>
      <c r="C150" s="101"/>
      <c r="D150" s="102">
        <f>SUM(D151:D159)</f>
        <v>176</v>
      </c>
      <c r="E150" s="102">
        <f aca="true" t="shared" si="17" ref="E150:Y150">SUM(E151:E159)</f>
        <v>31</v>
      </c>
      <c r="F150" s="102">
        <f t="shared" si="17"/>
        <v>36</v>
      </c>
      <c r="G150" s="102">
        <f t="shared" si="17"/>
        <v>18</v>
      </c>
      <c r="H150" s="102">
        <f t="shared" si="17"/>
        <v>26</v>
      </c>
      <c r="I150" s="102">
        <f t="shared" si="17"/>
        <v>0</v>
      </c>
      <c r="J150" s="102">
        <f t="shared" si="17"/>
        <v>14</v>
      </c>
      <c r="K150" s="102">
        <f t="shared" si="17"/>
        <v>38</v>
      </c>
      <c r="L150" s="102">
        <f t="shared" si="17"/>
        <v>26</v>
      </c>
      <c r="M150" s="102">
        <f t="shared" si="17"/>
        <v>12</v>
      </c>
      <c r="N150" s="102">
        <f t="shared" si="17"/>
        <v>0</v>
      </c>
      <c r="O150" s="102">
        <f t="shared" si="17"/>
        <v>14</v>
      </c>
      <c r="P150" s="102">
        <f t="shared" si="17"/>
        <v>10</v>
      </c>
      <c r="Q150" s="102">
        <f t="shared" si="17"/>
        <v>10</v>
      </c>
      <c r="R150" s="102">
        <f t="shared" si="17"/>
        <v>0</v>
      </c>
      <c r="S150" s="102">
        <f t="shared" si="17"/>
        <v>0</v>
      </c>
      <c r="T150" s="102">
        <f t="shared" si="17"/>
        <v>3</v>
      </c>
      <c r="U150" s="102">
        <f t="shared" si="17"/>
        <v>0</v>
      </c>
      <c r="V150" s="102">
        <f t="shared" si="17"/>
        <v>0</v>
      </c>
      <c r="W150" s="102">
        <f t="shared" si="17"/>
        <v>0</v>
      </c>
      <c r="X150" s="102">
        <f t="shared" si="17"/>
        <v>0</v>
      </c>
      <c r="Y150" s="102">
        <f t="shared" si="17"/>
        <v>0</v>
      </c>
      <c r="Z150" s="3"/>
      <c r="AA150" s="5"/>
      <c r="AB150" s="6"/>
      <c r="AC150" s="224"/>
    </row>
    <row r="151" spans="1:29" ht="15">
      <c r="A151" s="137" t="s">
        <v>53</v>
      </c>
      <c r="B151" s="32" t="s">
        <v>81</v>
      </c>
      <c r="C151" s="136" t="s">
        <v>30</v>
      </c>
      <c r="D151" s="8">
        <f>SUM(F151:H151,K151:M151,P151:R151,U151:W151)</f>
        <v>20</v>
      </c>
      <c r="E151" s="10">
        <f>SUM(J151,O151,T151,Y151)</f>
        <v>4</v>
      </c>
      <c r="F151" s="137">
        <v>20</v>
      </c>
      <c r="G151" s="151">
        <v>0</v>
      </c>
      <c r="H151" s="151">
        <v>0</v>
      </c>
      <c r="I151" s="151" t="s">
        <v>19</v>
      </c>
      <c r="J151" s="152">
        <v>4</v>
      </c>
      <c r="K151" s="153"/>
      <c r="L151" s="151"/>
      <c r="M151" s="151"/>
      <c r="N151" s="151"/>
      <c r="O151" s="138"/>
      <c r="P151" s="137"/>
      <c r="Q151" s="151"/>
      <c r="R151" s="151"/>
      <c r="S151" s="151"/>
      <c r="T151" s="152"/>
      <c r="U151" s="153"/>
      <c r="V151" s="151"/>
      <c r="W151" s="106"/>
      <c r="X151" s="106"/>
      <c r="Y151" s="105"/>
      <c r="Z151" s="13"/>
      <c r="AA151" s="16"/>
      <c r="AB151" s="17"/>
      <c r="AC151" s="231"/>
    </row>
    <row r="152" spans="1:29" ht="15">
      <c r="A152" s="134" t="s">
        <v>54</v>
      </c>
      <c r="B152" s="21" t="s">
        <v>82</v>
      </c>
      <c r="C152" s="136" t="s">
        <v>31</v>
      </c>
      <c r="D152" s="8">
        <f aca="true" t="shared" si="18" ref="D152:D159">SUM(F152:H152,K152:M152,P152:R152,U152:W152)</f>
        <v>12</v>
      </c>
      <c r="E152" s="10">
        <f aca="true" t="shared" si="19" ref="E152:E159">SUM(J152,O152,T152,Y152)</f>
        <v>4</v>
      </c>
      <c r="F152" s="137"/>
      <c r="G152" s="151"/>
      <c r="H152" s="151"/>
      <c r="I152" s="151"/>
      <c r="J152" s="152"/>
      <c r="K152" s="153">
        <v>0</v>
      </c>
      <c r="L152" s="151">
        <v>0</v>
      </c>
      <c r="M152" s="151">
        <v>12</v>
      </c>
      <c r="N152" s="151" t="s">
        <v>24</v>
      </c>
      <c r="O152" s="138">
        <v>4</v>
      </c>
      <c r="P152" s="137"/>
      <c r="Q152" s="151"/>
      <c r="R152" s="151"/>
      <c r="S152" s="151"/>
      <c r="T152" s="152"/>
      <c r="U152" s="153"/>
      <c r="V152" s="151"/>
      <c r="W152" s="106"/>
      <c r="X152" s="106"/>
      <c r="Y152" s="105"/>
      <c r="Z152" s="13" t="s">
        <v>53</v>
      </c>
      <c r="AA152" s="16"/>
      <c r="AB152" s="17"/>
      <c r="AC152" s="229" t="s">
        <v>30</v>
      </c>
    </row>
    <row r="153" spans="1:29" ht="15">
      <c r="A153" s="137" t="s">
        <v>55</v>
      </c>
      <c r="B153" s="21" t="s">
        <v>83</v>
      </c>
      <c r="C153" s="136" t="s">
        <v>32</v>
      </c>
      <c r="D153" s="8">
        <f t="shared" si="18"/>
        <v>16</v>
      </c>
      <c r="E153" s="10">
        <f t="shared" si="19"/>
        <v>3</v>
      </c>
      <c r="F153" s="137">
        <v>12</v>
      </c>
      <c r="G153" s="151">
        <v>4</v>
      </c>
      <c r="H153" s="151">
        <v>0</v>
      </c>
      <c r="I153" s="151" t="s">
        <v>19</v>
      </c>
      <c r="J153" s="152">
        <v>3</v>
      </c>
      <c r="K153" s="153"/>
      <c r="L153" s="151"/>
      <c r="M153" s="151"/>
      <c r="N153" s="151"/>
      <c r="O153" s="138"/>
      <c r="P153" s="137"/>
      <c r="Q153" s="151"/>
      <c r="R153" s="151"/>
      <c r="S153" s="151"/>
      <c r="T153" s="152"/>
      <c r="U153" s="153"/>
      <c r="V153" s="151"/>
      <c r="W153" s="106"/>
      <c r="X153" s="106"/>
      <c r="Y153" s="105"/>
      <c r="Z153" s="13"/>
      <c r="AA153" s="16"/>
      <c r="AB153" s="17"/>
      <c r="AC153" s="229"/>
    </row>
    <row r="154" spans="1:29" ht="15">
      <c r="A154" s="134" t="s">
        <v>56</v>
      </c>
      <c r="B154" s="21" t="s">
        <v>84</v>
      </c>
      <c r="C154" s="136" t="s">
        <v>33</v>
      </c>
      <c r="D154" s="8">
        <f t="shared" si="18"/>
        <v>22</v>
      </c>
      <c r="E154" s="10">
        <f t="shared" si="19"/>
        <v>4</v>
      </c>
      <c r="F154" s="137"/>
      <c r="G154" s="151"/>
      <c r="H154" s="151"/>
      <c r="I154" s="151"/>
      <c r="J154" s="152"/>
      <c r="K154" s="153">
        <v>14</v>
      </c>
      <c r="L154" s="151">
        <v>8</v>
      </c>
      <c r="M154" s="151">
        <v>0</v>
      </c>
      <c r="N154" s="151" t="s">
        <v>19</v>
      </c>
      <c r="O154" s="138">
        <v>4</v>
      </c>
      <c r="P154" s="137"/>
      <c r="Q154" s="151"/>
      <c r="R154" s="151"/>
      <c r="S154" s="151"/>
      <c r="T154" s="152"/>
      <c r="U154" s="153"/>
      <c r="V154" s="151"/>
      <c r="W154" s="106"/>
      <c r="X154" s="106"/>
      <c r="Y154" s="105"/>
      <c r="Z154" s="13"/>
      <c r="AA154" s="16"/>
      <c r="AB154" s="17"/>
      <c r="AC154" s="229"/>
    </row>
    <row r="155" spans="1:29" ht="15">
      <c r="A155" s="137" t="s">
        <v>57</v>
      </c>
      <c r="B155" s="21" t="s">
        <v>85</v>
      </c>
      <c r="C155" s="136" t="s">
        <v>72</v>
      </c>
      <c r="D155" s="8">
        <f t="shared" si="18"/>
        <v>16</v>
      </c>
      <c r="E155" s="10">
        <f t="shared" si="19"/>
        <v>4</v>
      </c>
      <c r="F155" s="137">
        <v>4</v>
      </c>
      <c r="G155" s="151">
        <v>6</v>
      </c>
      <c r="H155" s="151">
        <v>6</v>
      </c>
      <c r="I155" s="151" t="s">
        <v>24</v>
      </c>
      <c r="J155" s="152">
        <v>4</v>
      </c>
      <c r="K155" s="153"/>
      <c r="L155" s="151"/>
      <c r="M155" s="151"/>
      <c r="N155" s="151"/>
      <c r="O155" s="138"/>
      <c r="P155" s="137"/>
      <c r="Q155" s="151"/>
      <c r="R155" s="151"/>
      <c r="S155" s="151"/>
      <c r="T155" s="152"/>
      <c r="U155" s="153"/>
      <c r="V155" s="151"/>
      <c r="W155" s="106"/>
      <c r="X155" s="106"/>
      <c r="Y155" s="105"/>
      <c r="Z155" s="13"/>
      <c r="AA155" s="16"/>
      <c r="AB155" s="17"/>
      <c r="AC155" s="229"/>
    </row>
    <row r="156" spans="1:29" ht="15">
      <c r="A156" s="134" t="s">
        <v>58</v>
      </c>
      <c r="B156" s="21" t="s">
        <v>86</v>
      </c>
      <c r="C156" s="136" t="s">
        <v>34</v>
      </c>
      <c r="D156" s="8">
        <f t="shared" si="18"/>
        <v>28</v>
      </c>
      <c r="E156" s="10">
        <f t="shared" si="19"/>
        <v>3</v>
      </c>
      <c r="F156" s="134">
        <v>0</v>
      </c>
      <c r="G156" s="96">
        <v>8</v>
      </c>
      <c r="H156" s="96">
        <v>20</v>
      </c>
      <c r="I156" s="96" t="s">
        <v>24</v>
      </c>
      <c r="J156" s="97">
        <v>3</v>
      </c>
      <c r="K156" s="139"/>
      <c r="L156" s="96"/>
      <c r="M156" s="96"/>
      <c r="N156" s="96"/>
      <c r="O156" s="98"/>
      <c r="P156" s="134"/>
      <c r="Q156" s="96"/>
      <c r="R156" s="96"/>
      <c r="S156" s="96"/>
      <c r="T156" s="97"/>
      <c r="U156" s="139"/>
      <c r="V156" s="96"/>
      <c r="W156" s="112"/>
      <c r="X156" s="112"/>
      <c r="Y156" s="115"/>
      <c r="Z156" s="13"/>
      <c r="AA156" s="16"/>
      <c r="AB156" s="17"/>
      <c r="AC156" s="229"/>
    </row>
    <row r="157" spans="1:29" ht="15">
      <c r="A157" s="137" t="s">
        <v>59</v>
      </c>
      <c r="B157" s="21" t="s">
        <v>87</v>
      </c>
      <c r="C157" s="136" t="s">
        <v>35</v>
      </c>
      <c r="D157" s="8">
        <f t="shared" si="18"/>
        <v>24</v>
      </c>
      <c r="E157" s="10">
        <f t="shared" si="19"/>
        <v>3</v>
      </c>
      <c r="F157" s="134"/>
      <c r="G157" s="96"/>
      <c r="H157" s="96"/>
      <c r="I157" s="96"/>
      <c r="J157" s="97"/>
      <c r="K157" s="139">
        <v>12</v>
      </c>
      <c r="L157" s="96">
        <v>12</v>
      </c>
      <c r="M157" s="96">
        <v>0</v>
      </c>
      <c r="N157" s="96" t="s">
        <v>24</v>
      </c>
      <c r="O157" s="98">
        <v>3</v>
      </c>
      <c r="P157" s="134"/>
      <c r="Q157" s="96"/>
      <c r="R157" s="96"/>
      <c r="S157" s="96"/>
      <c r="T157" s="97"/>
      <c r="U157" s="139"/>
      <c r="V157" s="96"/>
      <c r="W157" s="112"/>
      <c r="X157" s="112"/>
      <c r="Y157" s="115"/>
      <c r="Z157" s="13"/>
      <c r="AA157" s="16"/>
      <c r="AB157" s="17"/>
      <c r="AC157" s="229"/>
    </row>
    <row r="158" spans="1:29" ht="15">
      <c r="A158" s="134" t="s">
        <v>60</v>
      </c>
      <c r="B158" s="200" t="s">
        <v>89</v>
      </c>
      <c r="C158" s="136" t="s">
        <v>36</v>
      </c>
      <c r="D158" s="8">
        <f t="shared" si="18"/>
        <v>20</v>
      </c>
      <c r="E158" s="10">
        <f t="shared" si="19"/>
        <v>3</v>
      </c>
      <c r="F158" s="109"/>
      <c r="G158" s="112"/>
      <c r="H158" s="112"/>
      <c r="I158" s="112"/>
      <c r="J158" s="113"/>
      <c r="K158" s="114"/>
      <c r="L158" s="112"/>
      <c r="M158" s="112"/>
      <c r="N158" s="112"/>
      <c r="O158" s="115"/>
      <c r="P158" s="109">
        <v>10</v>
      </c>
      <c r="Q158" s="112">
        <v>10</v>
      </c>
      <c r="R158" s="112">
        <v>0</v>
      </c>
      <c r="S158" s="112" t="s">
        <v>24</v>
      </c>
      <c r="T158" s="113">
        <v>3</v>
      </c>
      <c r="U158" s="114"/>
      <c r="V158" s="112"/>
      <c r="W158" s="112"/>
      <c r="X158" s="112"/>
      <c r="Y158" s="115"/>
      <c r="Z158" s="13"/>
      <c r="AA158" s="16"/>
      <c r="AB158" s="17"/>
      <c r="AC158" s="226"/>
    </row>
    <row r="159" spans="1:29" ht="15.75" thickBot="1">
      <c r="A159" s="137" t="s">
        <v>61</v>
      </c>
      <c r="B159" s="201" t="s">
        <v>88</v>
      </c>
      <c r="C159" s="154" t="s">
        <v>73</v>
      </c>
      <c r="D159" s="8">
        <f t="shared" si="18"/>
        <v>18</v>
      </c>
      <c r="E159" s="10">
        <f t="shared" si="19"/>
        <v>3</v>
      </c>
      <c r="F159" s="118"/>
      <c r="G159" s="119"/>
      <c r="H159" s="119"/>
      <c r="I159" s="119"/>
      <c r="J159" s="120"/>
      <c r="K159" s="121">
        <v>12</v>
      </c>
      <c r="L159" s="119">
        <v>6</v>
      </c>
      <c r="M159" s="119">
        <v>0</v>
      </c>
      <c r="N159" s="119" t="s">
        <v>24</v>
      </c>
      <c r="O159" s="122">
        <v>3</v>
      </c>
      <c r="P159" s="118"/>
      <c r="Q159" s="119"/>
      <c r="R159" s="119"/>
      <c r="S159" s="119"/>
      <c r="T159" s="120"/>
      <c r="U159" s="121"/>
      <c r="V159" s="119"/>
      <c r="W159" s="119"/>
      <c r="X159" s="119"/>
      <c r="Y159" s="122"/>
      <c r="Z159" s="13"/>
      <c r="AA159" s="16"/>
      <c r="AB159" s="17"/>
      <c r="AC159" s="227"/>
    </row>
    <row r="160" spans="1:29" ht="15.75" thickBot="1">
      <c r="A160" s="99" t="s">
        <v>27</v>
      </c>
      <c r="B160" s="100"/>
      <c r="C160" s="101"/>
      <c r="D160" s="102">
        <f>SUM(D161:D165)</f>
        <v>74</v>
      </c>
      <c r="E160" s="102">
        <f aca="true" t="shared" si="20" ref="E160:Y160">SUM(E161:E165)</f>
        <v>15</v>
      </c>
      <c r="F160" s="102">
        <f t="shared" si="20"/>
        <v>24</v>
      </c>
      <c r="G160" s="102">
        <f t="shared" si="20"/>
        <v>24</v>
      </c>
      <c r="H160" s="102">
        <f t="shared" si="20"/>
        <v>0</v>
      </c>
      <c r="I160" s="102">
        <f t="shared" si="20"/>
        <v>0</v>
      </c>
      <c r="J160" s="102">
        <f t="shared" si="20"/>
        <v>9</v>
      </c>
      <c r="K160" s="102">
        <f t="shared" si="20"/>
        <v>8</v>
      </c>
      <c r="L160" s="102">
        <f t="shared" si="20"/>
        <v>8</v>
      </c>
      <c r="M160" s="102">
        <f t="shared" si="20"/>
        <v>10</v>
      </c>
      <c r="N160" s="102">
        <f t="shared" si="20"/>
        <v>0</v>
      </c>
      <c r="O160" s="102">
        <f t="shared" si="20"/>
        <v>6</v>
      </c>
      <c r="P160" s="102">
        <f t="shared" si="20"/>
        <v>0</v>
      </c>
      <c r="Q160" s="102">
        <f t="shared" si="20"/>
        <v>0</v>
      </c>
      <c r="R160" s="102">
        <f t="shared" si="20"/>
        <v>0</v>
      </c>
      <c r="S160" s="102">
        <f t="shared" si="20"/>
        <v>0</v>
      </c>
      <c r="T160" s="102">
        <f t="shared" si="20"/>
        <v>0</v>
      </c>
      <c r="U160" s="102">
        <f t="shared" si="20"/>
        <v>0</v>
      </c>
      <c r="V160" s="102">
        <f t="shared" si="20"/>
        <v>0</v>
      </c>
      <c r="W160" s="102">
        <f t="shared" si="20"/>
        <v>0</v>
      </c>
      <c r="X160" s="102">
        <f t="shared" si="20"/>
        <v>0</v>
      </c>
      <c r="Y160" s="102">
        <f t="shared" si="20"/>
        <v>0</v>
      </c>
      <c r="Z160" s="3"/>
      <c r="AA160" s="5"/>
      <c r="AB160" s="6"/>
      <c r="AC160" s="224"/>
    </row>
    <row r="161" spans="1:29" ht="15">
      <c r="A161" s="137" t="s">
        <v>62</v>
      </c>
      <c r="B161" s="202" t="s">
        <v>90</v>
      </c>
      <c r="C161" s="136" t="s">
        <v>43</v>
      </c>
      <c r="D161" s="8">
        <f>SUM(F161:H161,K161:M161,P161:R161,U161:W161)</f>
        <v>16</v>
      </c>
      <c r="E161" s="10">
        <f>SUM(J161,O161,T161,Y161)</f>
        <v>3</v>
      </c>
      <c r="F161" s="137">
        <v>8</v>
      </c>
      <c r="G161" s="151">
        <v>8</v>
      </c>
      <c r="H161" s="151">
        <v>0</v>
      </c>
      <c r="I161" s="151" t="s">
        <v>19</v>
      </c>
      <c r="J161" s="152">
        <v>3</v>
      </c>
      <c r="K161" s="153"/>
      <c r="L161" s="106"/>
      <c r="M161" s="106"/>
      <c r="N161" s="106"/>
      <c r="O161" s="105"/>
      <c r="P161" s="103"/>
      <c r="Q161" s="106"/>
      <c r="R161" s="106"/>
      <c r="S161" s="106"/>
      <c r="T161" s="107"/>
      <c r="U161" s="108"/>
      <c r="V161" s="106"/>
      <c r="W161" s="106"/>
      <c r="X161" s="106"/>
      <c r="Y161" s="105"/>
      <c r="Z161" s="13"/>
      <c r="AA161" s="16"/>
      <c r="AB161" s="17"/>
      <c r="AC161" s="231"/>
    </row>
    <row r="162" spans="1:29" ht="15">
      <c r="A162" s="134" t="s">
        <v>67</v>
      </c>
      <c r="B162" s="203" t="s">
        <v>91</v>
      </c>
      <c r="C162" s="136" t="s">
        <v>44</v>
      </c>
      <c r="D162" s="8">
        <f>SUM(F162:H162,K162:M162,P162:R162,U162:W162)</f>
        <v>16</v>
      </c>
      <c r="E162" s="10">
        <f>SUM(J162,O162,T162,Y162)</f>
        <v>3</v>
      </c>
      <c r="F162" s="137">
        <v>8</v>
      </c>
      <c r="G162" s="151">
        <v>8</v>
      </c>
      <c r="H162" s="151">
        <v>0</v>
      </c>
      <c r="I162" s="151" t="s">
        <v>19</v>
      </c>
      <c r="J162" s="152">
        <v>3</v>
      </c>
      <c r="K162" s="153"/>
      <c r="L162" s="106"/>
      <c r="M162" s="106"/>
      <c r="N162" s="106"/>
      <c r="O162" s="105"/>
      <c r="P162" s="103"/>
      <c r="Q162" s="106"/>
      <c r="R162" s="106"/>
      <c r="S162" s="106"/>
      <c r="T162" s="107"/>
      <c r="U162" s="108"/>
      <c r="V162" s="106"/>
      <c r="W162" s="106"/>
      <c r="X162" s="106"/>
      <c r="Y162" s="105"/>
      <c r="Z162" s="242"/>
      <c r="AA162" s="243"/>
      <c r="AB162" s="244"/>
      <c r="AC162" s="229"/>
    </row>
    <row r="163" spans="1:29" ht="15">
      <c r="A163" s="137" t="s">
        <v>128</v>
      </c>
      <c r="B163" s="203" t="s">
        <v>92</v>
      </c>
      <c r="C163" s="136" t="s">
        <v>45</v>
      </c>
      <c r="D163" s="8">
        <f>SUM(F163:H163,K163:M163,P163:R163,U163:W163)</f>
        <v>16</v>
      </c>
      <c r="E163" s="10">
        <f>SUM(J163,O163,T163,Y163)</f>
        <v>3</v>
      </c>
      <c r="F163" s="137"/>
      <c r="G163" s="151"/>
      <c r="H163" s="151"/>
      <c r="I163" s="151"/>
      <c r="J163" s="152"/>
      <c r="K163" s="153">
        <v>8</v>
      </c>
      <c r="L163" s="106">
        <v>8</v>
      </c>
      <c r="M163" s="106">
        <v>0</v>
      </c>
      <c r="N163" s="106" t="s">
        <v>19</v>
      </c>
      <c r="O163" s="105">
        <v>3</v>
      </c>
      <c r="P163" s="103"/>
      <c r="Q163" s="106"/>
      <c r="R163" s="106"/>
      <c r="S163" s="106"/>
      <c r="T163" s="107"/>
      <c r="U163" s="108"/>
      <c r="V163" s="106"/>
      <c r="W163" s="106"/>
      <c r="X163" s="106"/>
      <c r="Y163" s="105"/>
      <c r="Z163" s="242"/>
      <c r="AA163" s="243"/>
      <c r="AB163" s="244"/>
      <c r="AC163" s="229"/>
    </row>
    <row r="164" spans="1:29" ht="15">
      <c r="A164" s="137" t="s">
        <v>129</v>
      </c>
      <c r="B164" s="203" t="s">
        <v>93</v>
      </c>
      <c r="C164" s="136" t="s">
        <v>25</v>
      </c>
      <c r="D164" s="8">
        <f>SUM(F164:H164,K164:M164,P164:R164,U164:W164)</f>
        <v>16</v>
      </c>
      <c r="E164" s="10">
        <f>SUM(J164,O164,T164,Y164)</f>
        <v>3</v>
      </c>
      <c r="F164" s="137">
        <v>8</v>
      </c>
      <c r="G164" s="151">
        <v>8</v>
      </c>
      <c r="H164" s="151">
        <v>0</v>
      </c>
      <c r="I164" s="151" t="s">
        <v>24</v>
      </c>
      <c r="J164" s="152">
        <v>3</v>
      </c>
      <c r="K164" s="153"/>
      <c r="L164" s="106"/>
      <c r="M164" s="106"/>
      <c r="N164" s="106"/>
      <c r="O164" s="105"/>
      <c r="P164" s="103"/>
      <c r="Q164" s="106"/>
      <c r="R164" s="106"/>
      <c r="S164" s="106"/>
      <c r="T164" s="107"/>
      <c r="U164" s="108"/>
      <c r="V164" s="106"/>
      <c r="W164" s="106"/>
      <c r="X164" s="106"/>
      <c r="Y164" s="105"/>
      <c r="Z164" s="242"/>
      <c r="AA164" s="243"/>
      <c r="AB164" s="244"/>
      <c r="AC164" s="229"/>
    </row>
    <row r="165" spans="1:29" ht="15.75" thickBot="1">
      <c r="A165" s="137" t="s">
        <v>130</v>
      </c>
      <c r="B165" s="203" t="s">
        <v>94</v>
      </c>
      <c r="C165" s="136" t="s">
        <v>46</v>
      </c>
      <c r="D165" s="8">
        <f>SUM(F165:H165,K165:M165,P165:R165,U165:W165)</f>
        <v>10</v>
      </c>
      <c r="E165" s="10">
        <f>SUM(J165,O165,T165,Y165)</f>
        <v>3</v>
      </c>
      <c r="F165" s="134"/>
      <c r="G165" s="96"/>
      <c r="H165" s="96"/>
      <c r="I165" s="96"/>
      <c r="J165" s="97"/>
      <c r="K165" s="139">
        <v>0</v>
      </c>
      <c r="L165" s="112">
        <v>0</v>
      </c>
      <c r="M165" s="112">
        <v>10</v>
      </c>
      <c r="N165" s="112" t="s">
        <v>24</v>
      </c>
      <c r="O165" s="115">
        <v>3</v>
      </c>
      <c r="P165" s="109"/>
      <c r="Q165" s="112"/>
      <c r="R165" s="112"/>
      <c r="S165" s="112"/>
      <c r="T165" s="113"/>
      <c r="U165" s="114"/>
      <c r="V165" s="112"/>
      <c r="W165" s="112"/>
      <c r="X165" s="112"/>
      <c r="Y165" s="115"/>
      <c r="Z165" s="242" t="s">
        <v>129</v>
      </c>
      <c r="AA165" s="243"/>
      <c r="AB165" s="244"/>
      <c r="AC165" s="229" t="s">
        <v>25</v>
      </c>
    </row>
    <row r="166" spans="1:29" ht="15.75" thickBot="1">
      <c r="A166" s="99" t="s">
        <v>28</v>
      </c>
      <c r="B166" s="100"/>
      <c r="C166" s="101"/>
      <c r="D166" s="102">
        <f>SUM(D167:D169)</f>
        <v>35</v>
      </c>
      <c r="E166" s="102">
        <f aca="true" t="shared" si="21" ref="E166:Y166">SUM(E167:E169)</f>
        <v>25</v>
      </c>
      <c r="F166" s="102">
        <f t="shared" si="21"/>
        <v>0</v>
      </c>
      <c r="G166" s="102">
        <f t="shared" si="21"/>
        <v>0</v>
      </c>
      <c r="H166" s="102">
        <f t="shared" si="21"/>
        <v>0</v>
      </c>
      <c r="I166" s="102">
        <f t="shared" si="21"/>
        <v>0</v>
      </c>
      <c r="J166" s="102">
        <f t="shared" si="21"/>
        <v>0</v>
      </c>
      <c r="K166" s="102">
        <f t="shared" si="21"/>
        <v>0</v>
      </c>
      <c r="L166" s="102">
        <f t="shared" si="21"/>
        <v>0</v>
      </c>
      <c r="M166" s="102">
        <f t="shared" si="21"/>
        <v>0</v>
      </c>
      <c r="N166" s="102">
        <f t="shared" si="21"/>
        <v>0</v>
      </c>
      <c r="O166" s="102">
        <f t="shared" si="21"/>
        <v>0</v>
      </c>
      <c r="P166" s="102">
        <f t="shared" si="21"/>
        <v>0</v>
      </c>
      <c r="Q166" s="102">
        <f t="shared" si="21"/>
        <v>0</v>
      </c>
      <c r="R166" s="102">
        <f t="shared" si="21"/>
        <v>0</v>
      </c>
      <c r="S166" s="102">
        <f t="shared" si="21"/>
        <v>0</v>
      </c>
      <c r="T166" s="102">
        <f t="shared" si="21"/>
        <v>0</v>
      </c>
      <c r="U166" s="102">
        <f t="shared" si="21"/>
        <v>0</v>
      </c>
      <c r="V166" s="102">
        <f t="shared" si="21"/>
        <v>5</v>
      </c>
      <c r="W166" s="102">
        <f t="shared" si="21"/>
        <v>30</v>
      </c>
      <c r="X166" s="102">
        <f t="shared" si="21"/>
        <v>0</v>
      </c>
      <c r="Y166" s="102">
        <f t="shared" si="21"/>
        <v>25</v>
      </c>
      <c r="Z166" s="3"/>
      <c r="AA166" s="5"/>
      <c r="AB166" s="6"/>
      <c r="AC166" s="224"/>
    </row>
    <row r="167" spans="1:29" ht="15">
      <c r="A167" s="103" t="s">
        <v>131</v>
      </c>
      <c r="B167" s="194" t="s">
        <v>97</v>
      </c>
      <c r="C167" s="156" t="s">
        <v>41</v>
      </c>
      <c r="D167" s="8">
        <f>SUM(F167:H167,K167:M167,P167:R167,U167:W167)</f>
        <v>30</v>
      </c>
      <c r="E167" s="10">
        <f>SUM(J167,O167,T167,Y167)</f>
        <v>17</v>
      </c>
      <c r="F167" s="109"/>
      <c r="G167" s="112"/>
      <c r="H167" s="112"/>
      <c r="I167" s="112"/>
      <c r="J167" s="113"/>
      <c r="K167" s="114"/>
      <c r="L167" s="112"/>
      <c r="M167" s="112"/>
      <c r="N167" s="112"/>
      <c r="O167" s="115"/>
      <c r="P167" s="109"/>
      <c r="Q167" s="112"/>
      <c r="R167" s="112"/>
      <c r="S167" s="112"/>
      <c r="T167" s="113"/>
      <c r="U167" s="114">
        <v>0</v>
      </c>
      <c r="V167" s="112">
        <v>0</v>
      </c>
      <c r="W167" s="112">
        <v>30</v>
      </c>
      <c r="X167" s="112" t="s">
        <v>24</v>
      </c>
      <c r="Y167" s="115">
        <v>17</v>
      </c>
      <c r="Z167" s="13"/>
      <c r="AA167" s="16"/>
      <c r="AB167" s="17"/>
      <c r="AC167" s="226"/>
    </row>
    <row r="168" spans="1:29" ht="15">
      <c r="A168" s="109" t="s">
        <v>132</v>
      </c>
      <c r="B168" s="194" t="s">
        <v>98</v>
      </c>
      <c r="C168" s="156" t="s">
        <v>42</v>
      </c>
      <c r="D168" s="8">
        <f>SUM(F168:H168,K168:M168,P168:R168,U168:W168)</f>
        <v>5</v>
      </c>
      <c r="E168" s="10">
        <f>SUM(J168,O168,T168,Y168)</f>
        <v>2</v>
      </c>
      <c r="F168" s="109"/>
      <c r="G168" s="112"/>
      <c r="H168" s="112"/>
      <c r="I168" s="112"/>
      <c r="J168" s="113"/>
      <c r="K168" s="114"/>
      <c r="L168" s="112"/>
      <c r="M168" s="112"/>
      <c r="N168" s="112"/>
      <c r="O168" s="115"/>
      <c r="P168" s="109"/>
      <c r="Q168" s="112"/>
      <c r="R168" s="112"/>
      <c r="S168" s="112"/>
      <c r="T168" s="113"/>
      <c r="U168" s="114">
        <v>0</v>
      </c>
      <c r="V168" s="112">
        <v>5</v>
      </c>
      <c r="W168" s="112">
        <v>0</v>
      </c>
      <c r="X168" s="112" t="s">
        <v>24</v>
      </c>
      <c r="Y168" s="115">
        <v>2</v>
      </c>
      <c r="Z168" s="239"/>
      <c r="AA168" s="240"/>
      <c r="AB168" s="241"/>
      <c r="AC168" s="226"/>
    </row>
    <row r="169" spans="1:29" ht="15.75" thickBot="1">
      <c r="A169" s="103" t="s">
        <v>133</v>
      </c>
      <c r="B169" s="194" t="s">
        <v>99</v>
      </c>
      <c r="C169" s="156" t="s">
        <v>40</v>
      </c>
      <c r="D169" s="8">
        <f>SUM(F169:H169,K169:M169,P169:R169,U169:W169)</f>
        <v>0</v>
      </c>
      <c r="E169" s="10">
        <f>SUM(J169,O169,T169,Y169)</f>
        <v>6</v>
      </c>
      <c r="F169" s="109"/>
      <c r="G169" s="112"/>
      <c r="H169" s="112"/>
      <c r="I169" s="112"/>
      <c r="J169" s="113"/>
      <c r="K169" s="114"/>
      <c r="L169" s="112"/>
      <c r="M169" s="112"/>
      <c r="N169" s="112"/>
      <c r="O169" s="115"/>
      <c r="P169" s="109"/>
      <c r="Q169" s="112"/>
      <c r="R169" s="112"/>
      <c r="S169" s="112"/>
      <c r="T169" s="113"/>
      <c r="U169" s="114">
        <v>0</v>
      </c>
      <c r="V169" s="112">
        <v>0</v>
      </c>
      <c r="W169" s="112">
        <v>0</v>
      </c>
      <c r="X169" s="112" t="s">
        <v>24</v>
      </c>
      <c r="Y169" s="115">
        <v>6</v>
      </c>
      <c r="Z169" s="60"/>
      <c r="AA169" s="58"/>
      <c r="AB169" s="63"/>
      <c r="AC169" s="263"/>
    </row>
    <row r="170" spans="1:29" ht="15">
      <c r="A170" s="157" t="s">
        <v>65</v>
      </c>
      <c r="B170" s="254"/>
      <c r="C170" s="391"/>
      <c r="D170" s="383">
        <f>SUM(D136,D150,D160,D166)</f>
        <v>477</v>
      </c>
      <c r="E170" s="159"/>
      <c r="F170" s="383">
        <f>SUM(F136,F150,F160,F166)</f>
        <v>70</v>
      </c>
      <c r="G170" s="158">
        <f>SUM(G136,G150,G160,G166)</f>
        <v>50</v>
      </c>
      <c r="H170" s="158">
        <f>SUM(H136,H150,H160,H166)</f>
        <v>26</v>
      </c>
      <c r="I170" s="158"/>
      <c r="J170" s="159"/>
      <c r="K170" s="158">
        <f>SUM(K136,K150,K160,K166)</f>
        <v>74</v>
      </c>
      <c r="L170" s="158">
        <f>SUM(L136,L150,L160,L166)</f>
        <v>34</v>
      </c>
      <c r="M170" s="158">
        <f>SUM(M136,M150,M160,M166)</f>
        <v>38</v>
      </c>
      <c r="N170" s="158"/>
      <c r="O170" s="159"/>
      <c r="P170" s="383">
        <f>SUM(P136,P150,P160,P166)</f>
        <v>50</v>
      </c>
      <c r="Q170" s="158">
        <f>SUM(Q136,Q150,Q160,Q166)</f>
        <v>36</v>
      </c>
      <c r="R170" s="158">
        <f>SUM(R136,R150,R160,R166)</f>
        <v>30</v>
      </c>
      <c r="S170" s="158"/>
      <c r="T170" s="159"/>
      <c r="U170" s="158">
        <f>SUM(U136,U150,U160,U166)</f>
        <v>14</v>
      </c>
      <c r="V170" s="158">
        <f>SUM(V136,V150,V160,V166)</f>
        <v>5</v>
      </c>
      <c r="W170" s="158">
        <f>SUM(W136,W150,W160,W166)</f>
        <v>50</v>
      </c>
      <c r="X170" s="158"/>
      <c r="Y170" s="249"/>
      <c r="Z170" s="253"/>
      <c r="AA170" s="167"/>
      <c r="AB170" s="167"/>
      <c r="AC170" s="189"/>
    </row>
    <row r="171" spans="1:29" ht="15">
      <c r="A171" s="160" t="s">
        <v>66</v>
      </c>
      <c r="B171" s="255"/>
      <c r="C171" s="392"/>
      <c r="D171" s="387"/>
      <c r="E171" s="161"/>
      <c r="F171" s="416">
        <f>SUM(F170:H170)</f>
        <v>146</v>
      </c>
      <c r="G171" s="417"/>
      <c r="H171" s="417"/>
      <c r="I171" s="95"/>
      <c r="J171" s="162"/>
      <c r="K171" s="416">
        <f>SUM(K170:M170)</f>
        <v>146</v>
      </c>
      <c r="L171" s="417"/>
      <c r="M171" s="417"/>
      <c r="N171" s="95"/>
      <c r="O171" s="161"/>
      <c r="P171" s="416">
        <f>SUM(P170:R170)</f>
        <v>116</v>
      </c>
      <c r="Q171" s="417"/>
      <c r="R171" s="417"/>
      <c r="S171" s="95"/>
      <c r="T171" s="162"/>
      <c r="U171" s="416">
        <f>SUM(U170:W170)</f>
        <v>69</v>
      </c>
      <c r="V171" s="417"/>
      <c r="W171" s="417"/>
      <c r="X171" s="95"/>
      <c r="Y171" s="250"/>
      <c r="Z171" s="253"/>
      <c r="AA171" s="167"/>
      <c r="AB171" s="167"/>
      <c r="AC171" s="189"/>
    </row>
    <row r="172" spans="1:29" ht="15.75" thickBot="1">
      <c r="A172" s="163" t="s">
        <v>20</v>
      </c>
      <c r="B172" s="256"/>
      <c r="C172" s="393"/>
      <c r="D172" s="388"/>
      <c r="E172" s="165">
        <f>SUM(E136,E150,E160,E166)</f>
        <v>120</v>
      </c>
      <c r="F172" s="166"/>
      <c r="G172" s="164"/>
      <c r="H172" s="164"/>
      <c r="I172" s="164"/>
      <c r="J172" s="386">
        <f>SUM(J136,J150,J160,J166)</f>
        <v>28</v>
      </c>
      <c r="K172" s="384"/>
      <c r="L172" s="164"/>
      <c r="M172" s="164"/>
      <c r="N172" s="164"/>
      <c r="O172" s="165">
        <f>SUM(O136,O150,O160,O166)</f>
        <v>31</v>
      </c>
      <c r="P172" s="166"/>
      <c r="Q172" s="164"/>
      <c r="R172" s="164"/>
      <c r="S172" s="164"/>
      <c r="T172" s="165">
        <f>SUM(T136,T150,T160,T166)</f>
        <v>28</v>
      </c>
      <c r="U172" s="166"/>
      <c r="V172" s="164"/>
      <c r="W172" s="164"/>
      <c r="X172" s="164"/>
      <c r="Y172" s="165">
        <f>SUM(Y136,Y150,Y160,Y166)</f>
        <v>33</v>
      </c>
      <c r="Z172" s="253"/>
      <c r="AA172" s="167"/>
      <c r="AB172" s="167"/>
      <c r="AC172" s="189"/>
    </row>
    <row r="173" spans="1:29" ht="15">
      <c r="A173" s="167"/>
      <c r="B173" s="168"/>
      <c r="C173" s="394" t="s">
        <v>21</v>
      </c>
      <c r="D173" s="389"/>
      <c r="E173" s="169"/>
      <c r="F173" s="170"/>
      <c r="G173" s="169"/>
      <c r="H173" s="169"/>
      <c r="I173" s="34">
        <f>COUNTIF(I137:I169,"v")</f>
        <v>5</v>
      </c>
      <c r="J173" s="171"/>
      <c r="K173" s="169"/>
      <c r="L173" s="169"/>
      <c r="M173" s="169"/>
      <c r="N173" s="34">
        <f>COUNTIF(N137:N169,"v")</f>
        <v>4</v>
      </c>
      <c r="O173" s="169"/>
      <c r="P173" s="170"/>
      <c r="Q173" s="169"/>
      <c r="R173" s="169"/>
      <c r="S173" s="34">
        <f>COUNTIF(S137:S169,"v")</f>
        <v>2</v>
      </c>
      <c r="T173" s="171"/>
      <c r="U173" s="169"/>
      <c r="V173" s="169"/>
      <c r="W173" s="169"/>
      <c r="X173" s="34">
        <f>COUNTIF(X137:X169,"v")</f>
        <v>2</v>
      </c>
      <c r="Y173" s="251"/>
      <c r="Z173" s="253"/>
      <c r="AA173" s="167"/>
      <c r="AB173" s="167"/>
      <c r="AC173" s="189"/>
    </row>
    <row r="174" spans="1:29" ht="15.75" thickBot="1">
      <c r="A174" s="167"/>
      <c r="B174" s="168"/>
      <c r="C174" s="395" t="s">
        <v>22</v>
      </c>
      <c r="D174" s="390"/>
      <c r="E174" s="172"/>
      <c r="F174" s="173"/>
      <c r="G174" s="172"/>
      <c r="H174" s="172"/>
      <c r="I174" s="58">
        <f>COUNTIF(I137:I169,"é")</f>
        <v>3</v>
      </c>
      <c r="J174" s="174"/>
      <c r="K174" s="172"/>
      <c r="L174" s="172"/>
      <c r="M174" s="172"/>
      <c r="N174" s="58">
        <f>COUNTIF(N137:N169,"é")</f>
        <v>5</v>
      </c>
      <c r="O174" s="172"/>
      <c r="P174" s="173"/>
      <c r="Q174" s="172"/>
      <c r="R174" s="172"/>
      <c r="S174" s="58">
        <f>COUNTIF(S137:S169,"é")</f>
        <v>6</v>
      </c>
      <c r="T174" s="174"/>
      <c r="U174" s="172"/>
      <c r="V174" s="172"/>
      <c r="W174" s="172"/>
      <c r="X174" s="58">
        <f>COUNTIF(X137:X169,"é")</f>
        <v>3</v>
      </c>
      <c r="Y174" s="252"/>
      <c r="Z174" s="253"/>
      <c r="AA174" s="167"/>
      <c r="AB174" s="167"/>
      <c r="AC174" s="189"/>
    </row>
    <row r="175" spans="1:29" ht="15">
      <c r="A175" s="204"/>
      <c r="B175" s="167"/>
      <c r="C175" s="205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89"/>
    </row>
    <row r="176" spans="1:29" ht="15">
      <c r="A176" s="205"/>
      <c r="B176" s="185"/>
      <c r="C176" s="189" t="s">
        <v>74</v>
      </c>
      <c r="D176" s="206"/>
      <c r="E176" s="207"/>
      <c r="F176" s="208"/>
      <c r="G176" s="209"/>
      <c r="H176" s="210"/>
      <c r="I176" s="209"/>
      <c r="J176" s="184"/>
      <c r="K176" s="211"/>
      <c r="L176" s="212"/>
      <c r="M176" s="209"/>
      <c r="N176" s="184"/>
      <c r="O176" s="209"/>
      <c r="P176" s="184"/>
      <c r="Q176" s="211"/>
      <c r="R176" s="211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213"/>
    </row>
    <row r="177" spans="1:29" ht="15">
      <c r="A177" s="205"/>
      <c r="B177" s="207"/>
      <c r="C177" s="189" t="s">
        <v>140</v>
      </c>
      <c r="D177" s="213"/>
      <c r="E177" s="207"/>
      <c r="F177" s="207"/>
      <c r="G177" s="207"/>
      <c r="H177" s="207"/>
      <c r="I177" s="207"/>
      <c r="J177" s="207"/>
      <c r="K177" s="211"/>
      <c r="L177" s="211"/>
      <c r="M177" s="211"/>
      <c r="N177" s="421"/>
      <c r="O177" s="421"/>
      <c r="P177" s="421"/>
      <c r="Q177" s="421"/>
      <c r="R177" s="421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213"/>
    </row>
    <row r="178" spans="1:29" ht="15">
      <c r="A178" s="205"/>
      <c r="B178" s="207"/>
      <c r="C178" s="189" t="s">
        <v>32</v>
      </c>
      <c r="D178" s="206"/>
      <c r="E178" s="207"/>
      <c r="F178" s="207"/>
      <c r="G178" s="207"/>
      <c r="H178" s="207"/>
      <c r="I178" s="207"/>
      <c r="J178" s="207"/>
      <c r="K178" s="211"/>
      <c r="L178" s="211"/>
      <c r="M178" s="211"/>
      <c r="N178" s="207"/>
      <c r="O178" s="207"/>
      <c r="P178" s="207"/>
      <c r="Q178" s="207"/>
      <c r="R178" s="20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213"/>
    </row>
    <row r="179" spans="1:29" ht="15">
      <c r="A179" s="205"/>
      <c r="B179" s="207"/>
      <c r="C179" s="189" t="s">
        <v>33</v>
      </c>
      <c r="D179" s="206"/>
      <c r="E179" s="207"/>
      <c r="F179" s="207"/>
      <c r="G179" s="207"/>
      <c r="H179" s="207"/>
      <c r="I179" s="207"/>
      <c r="J179" s="207"/>
      <c r="K179" s="186"/>
      <c r="L179" s="211"/>
      <c r="M179" s="211"/>
      <c r="N179" s="214"/>
      <c r="O179" s="214"/>
      <c r="P179" s="215"/>
      <c r="Q179" s="214"/>
      <c r="R179" s="214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213"/>
    </row>
    <row r="180" spans="1:29" ht="15">
      <c r="A180" s="182"/>
      <c r="B180" s="188"/>
      <c r="C180" s="189" t="s">
        <v>75</v>
      </c>
      <c r="D180" s="206"/>
      <c r="E180" s="181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82"/>
      <c r="Q180" s="182"/>
      <c r="R180" s="182"/>
      <c r="S180" s="191"/>
      <c r="T180" s="191"/>
      <c r="U180" s="191"/>
      <c r="V180" s="191"/>
      <c r="W180" s="191"/>
      <c r="X180" s="177"/>
      <c r="Y180" s="177"/>
      <c r="Z180" s="177"/>
      <c r="AA180" s="177"/>
      <c r="AB180" s="177"/>
      <c r="AC180" s="177"/>
    </row>
    <row r="181" spans="1:29" ht="15">
      <c r="A181" s="182"/>
      <c r="B181" s="188"/>
      <c r="C181" s="176" t="s">
        <v>25</v>
      </c>
      <c r="D181" s="206"/>
      <c r="E181" s="181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82"/>
      <c r="Q181" s="182"/>
      <c r="R181" s="182"/>
      <c r="S181" s="191"/>
      <c r="T181" s="191"/>
      <c r="U181" s="191"/>
      <c r="V181" s="191"/>
      <c r="W181" s="191"/>
      <c r="X181" s="177"/>
      <c r="Y181" s="177"/>
      <c r="Z181" s="177"/>
      <c r="AA181" s="177"/>
      <c r="AB181" s="177"/>
      <c r="AC181" s="177"/>
    </row>
    <row r="182" spans="1:29" ht="15">
      <c r="A182" s="182"/>
      <c r="B182" s="188"/>
      <c r="C182" s="189" t="s">
        <v>179</v>
      </c>
      <c r="D182" s="206"/>
      <c r="E182" s="181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82"/>
      <c r="Q182" s="182"/>
      <c r="R182" s="182"/>
      <c r="S182" s="191"/>
      <c r="T182" s="191"/>
      <c r="U182" s="191"/>
      <c r="V182" s="191"/>
      <c r="W182" s="191"/>
      <c r="X182" s="177"/>
      <c r="Y182" s="177"/>
      <c r="Z182" s="177"/>
      <c r="AA182" s="177"/>
      <c r="AB182" s="177"/>
      <c r="AC182" s="177"/>
    </row>
    <row r="183" spans="1:29" ht="15">
      <c r="A183" s="182"/>
      <c r="B183" s="188"/>
      <c r="C183" s="177" t="s">
        <v>150</v>
      </c>
      <c r="D183" s="206"/>
      <c r="E183" s="192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82"/>
      <c r="Q183" s="182"/>
      <c r="R183" s="182"/>
      <c r="S183" s="191"/>
      <c r="T183" s="191"/>
      <c r="U183" s="191"/>
      <c r="V183" s="191"/>
      <c r="W183" s="191"/>
      <c r="X183" s="177"/>
      <c r="Y183" s="177"/>
      <c r="Z183" s="177"/>
      <c r="AA183" s="177"/>
      <c r="AB183" s="177"/>
      <c r="AC183" s="177"/>
    </row>
  </sheetData>
  <sheetProtection/>
  <mergeCells count="13">
    <mergeCell ref="N177:R177"/>
    <mergeCell ref="U171:W171"/>
    <mergeCell ref="F171:H171"/>
    <mergeCell ref="K171:M171"/>
    <mergeCell ref="P171:R171"/>
    <mergeCell ref="F113:H113"/>
    <mergeCell ref="K113:M113"/>
    <mergeCell ref="P113:R113"/>
    <mergeCell ref="U113:W113"/>
    <mergeCell ref="U43:W43"/>
    <mergeCell ref="F43:H43"/>
    <mergeCell ref="K43:M43"/>
    <mergeCell ref="P43:R43"/>
  </mergeCells>
  <printOptions horizontalCentered="1" verticalCentered="1"/>
  <pageMargins left="0.1968503937007874" right="0.1968503937007874" top="0.1968503937007874" bottom="0.1968503937007874" header="0.2362204724409449" footer="0.15748031496062992"/>
  <pageSetup horizontalDpi="600" verticalDpi="600" orientation="landscape" paperSize="9" scale="54" r:id="rId1"/>
  <rowBreaks count="2" manualBreakCount="2">
    <brk id="67" max="255" man="1"/>
    <brk id="126" max="255" man="1"/>
  </rowBreaks>
  <ignoredErrors>
    <ignoredError sqref="D11:D12 D19:D22 D14:D16 D24:D28 D30:D33 D17:D18" formulaRange="1"/>
    <ignoredError sqref="D29 D13 D23" formula="1" formulaRange="1"/>
    <ignoredError sqref="E29 D40:E40 E23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2017-08-02T08:38:02Z</cp:lastPrinted>
  <dcterms:created xsi:type="dcterms:W3CDTF">2008-05-03T23:04:50Z</dcterms:created>
  <dcterms:modified xsi:type="dcterms:W3CDTF">2018-08-23T10:44:21Z</dcterms:modified>
  <cp:category/>
  <cp:version/>
  <cp:contentType/>
  <cp:contentStatus/>
</cp:coreProperties>
</file>