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<sst xmlns="http://schemas.openxmlformats.org/spreadsheetml/2006/main" count="165" uniqueCount="120">
  <si>
    <r>
      <t>TMXV</t>
    </r>
    <r>
      <rPr>
        <b/>
        <sz val="10"/>
        <color indexed="10"/>
        <rFont val="Arial"/>
        <family val="2"/>
      </rPr>
      <t>E</t>
    </r>
    <r>
      <rPr>
        <sz val="10"/>
        <rFont val="Arial"/>
        <family val="0"/>
      </rPr>
      <t>11SLE</t>
    </r>
  </si>
  <si>
    <t>Minőségbiztosítás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</si>
  <si>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</si>
  <si>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</si>
  <si>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</si>
  <si>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</si>
  <si>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</si>
  <si>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</si>
  <si>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</si>
  <si>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</si>
  <si>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</si>
  <si>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</si>
  <si>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</si>
  <si>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</si>
  <si>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</si>
  <si>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</si>
  <si>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</si>
  <si>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</si>
  <si>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</si>
  <si>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</si>
  <si>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Óbudai Egyetem</t>
  </si>
  <si>
    <t>é</t>
  </si>
  <si>
    <t>levelező munkarend</t>
  </si>
  <si>
    <t>Közigazgatási ismeretek</t>
  </si>
  <si>
    <t>Oktatási-nevelési intézmény hatékonysága</t>
  </si>
  <si>
    <t>5.</t>
  </si>
  <si>
    <t>6.</t>
  </si>
  <si>
    <t>7.</t>
  </si>
  <si>
    <t>8.</t>
  </si>
  <si>
    <t>Integráció és szegregáció kérdései</t>
  </si>
  <si>
    <t>9.</t>
  </si>
  <si>
    <t>10.</t>
  </si>
  <si>
    <t>11.</t>
  </si>
  <si>
    <t>12.</t>
  </si>
  <si>
    <t>13.</t>
  </si>
  <si>
    <t>14.</t>
  </si>
  <si>
    <t>Konfliktuskezelés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</si>
  <si>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</si>
  <si>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</si>
  <si>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</si>
  <si>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</si>
  <si>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</si>
  <si>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</si>
  <si>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</si>
  <si>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</si>
  <si>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</si>
  <si>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</si>
  <si>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Tehetséggondozás</t>
  </si>
  <si>
    <t>Tanterv</t>
  </si>
  <si>
    <t>23.</t>
  </si>
  <si>
    <t>24.</t>
  </si>
  <si>
    <t>Záróvizsga tárgyak:</t>
  </si>
  <si>
    <t>Vezetés és szervezetfejlesztés</t>
  </si>
  <si>
    <t>Közoktatási intézmény és környezete</t>
  </si>
  <si>
    <t>Pedagógus az oktatási intézmény szervezetében</t>
  </si>
  <si>
    <t>Speciális nevelési területek</t>
  </si>
  <si>
    <t>Fejlesztő értékelés</t>
  </si>
  <si>
    <t>A) Kötelező ismeretkörök</t>
  </si>
  <si>
    <t>Összes tantervi óra:</t>
  </si>
  <si>
    <t>Félévenkénti óraszám  - összesen:</t>
  </si>
  <si>
    <t>Összes kreditpont:</t>
  </si>
  <si>
    <t>Vizsga - összesen:</t>
  </si>
  <si>
    <t>Össz
óra</t>
  </si>
  <si>
    <t>Évközi jegy - összesen:</t>
  </si>
  <si>
    <t>a</t>
  </si>
  <si>
    <t>TMXIK11SLE</t>
  </si>
  <si>
    <t>TMXIH11SLE</t>
  </si>
  <si>
    <t>TMXPS11SLE</t>
  </si>
  <si>
    <t>TMXPP11SLE</t>
  </si>
  <si>
    <t>Pedagógiai-pszichológiai ismeretek</t>
  </si>
  <si>
    <t>TMXKM11SLE</t>
  </si>
  <si>
    <t>Kommunikáció</t>
  </si>
  <si>
    <t>TMXTG11SLE</t>
  </si>
  <si>
    <t>TMXKK11SLE</t>
  </si>
  <si>
    <t>TMXIS11SLE</t>
  </si>
  <si>
    <t>TMXNT11SLE</t>
  </si>
  <si>
    <t>B) Vizsgaelnöki feladatokra felkészítés</t>
  </si>
  <si>
    <t>TMXTP11SLE</t>
  </si>
  <si>
    <t>Tantervek és tanulmányi programok fejlesztése</t>
  </si>
  <si>
    <t>TMXMB11SLE</t>
  </si>
  <si>
    <t>TMXKF11SLE</t>
  </si>
  <si>
    <t>Szakterületi, szakmódszertani fejlődési irányok</t>
  </si>
  <si>
    <t>Esélyegyenlőség biztosítása</t>
  </si>
  <si>
    <t>TMXEB11SLE</t>
  </si>
  <si>
    <t>TMXTKM1SLE</t>
  </si>
  <si>
    <t>Tanulói kultúrák megismerése, tanulói kompetenciák fejlesztése</t>
  </si>
  <si>
    <t>TMXVJ11SLE</t>
  </si>
  <si>
    <t>Vizsgákhoz kapcsolódó jogszabályok ismerete és alkalmazása</t>
  </si>
  <si>
    <t>TMXVT11SLE</t>
  </si>
  <si>
    <t>Vizsgák tervezése</t>
  </si>
  <si>
    <t>TMXVS11SLE</t>
  </si>
  <si>
    <t>Vizsgaszervezési eljárások</t>
  </si>
  <si>
    <t>TMXFF11SLE</t>
  </si>
  <si>
    <t>Felnőttképzések intézményei, helyszínei és formái</t>
  </si>
  <si>
    <t>TMXFM11SLE</t>
  </si>
  <si>
    <t>Felnőttképzés módszertana</t>
  </si>
  <si>
    <t>Gyakorlat</t>
  </si>
  <si>
    <t>C) Választható tárgy (a felsőoktatási törvény előírásai szerint egy tantárgy választása kötelező)</t>
  </si>
  <si>
    <t>TMWFE11SLE</t>
  </si>
  <si>
    <t>TMWPK11SLE</t>
  </si>
  <si>
    <t>Pedagógiai kutatásmódszertan</t>
  </si>
  <si>
    <t>Diplomamunka</t>
  </si>
  <si>
    <t>TMDVE11SLE</t>
  </si>
  <si>
    <t>Diplomamunka I.</t>
  </si>
  <si>
    <t>TMDVE21SLE</t>
  </si>
  <si>
    <t>Diplomamunka II.</t>
  </si>
  <si>
    <t>Diplomamunka védés</t>
  </si>
  <si>
    <t>Komplex szóbeli vizsga a tanterv A) és a B) részéből</t>
  </si>
  <si>
    <t>Kötelező ismeretkörök (összesen 11 tárgy 55 kredit értékben):</t>
  </si>
  <si>
    <t>Záróvizsga eredménye: (Diplomamunka + Diplomamunka védése + Szóbeli-A + Szóbeli-B) / 4</t>
  </si>
  <si>
    <t>TMXKI11SLE</t>
  </si>
  <si>
    <t>TMGGY11SLE</t>
  </si>
  <si>
    <t>képzéskód, szakkód: BSLCTV, BSLCTV</t>
  </si>
  <si>
    <t>vizsgaelnöki feladatokra felkészítő pedagógus szakvizsga</t>
  </si>
  <si>
    <t>mintatanterv-kód: BSLCTVXXM0S18 (120 krd)</t>
  </si>
  <si>
    <t>„kötelezően választható”</t>
  </si>
  <si>
    <t>Kötelezően választható</t>
  </si>
  <si>
    <t>teljesítendő: 1 tárgy, 5 kredit</t>
  </si>
  <si>
    <t>(BTWVKV1SLE)</t>
  </si>
  <si>
    <t>tárgycsoportkód: BSLCTVXXM0S18KV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</si>
</sst>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  <numFmt numFmtId="171" formatCode="#,###,##0"/>
    <numFmt numFmtId="172" formatCode="#,###,##0.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name val="Times New Roman"/>
      <family val="1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9.5"/>
      <color indexed="48"/>
      <name val="Arial"/>
      <family val="2"/>
    </font>
    <font>
      <sz val="9.5"/>
      <name val="Arial"/>
      <family val="2"/>
    </font>
    <font>
      <sz val="10"/>
      <name val="Arial Narrow"/>
      <family val="2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E"/>
      <family val="0"/>
    </font>
    <font>
      <b/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medium"/>
      <top style="thick">
        <color indexed="10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thick">
        <color indexed="10"/>
      </left>
      <right style="medium"/>
      <top style="thin"/>
      <bottom style="medium"/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Border="0">
      <alignment horizontal="right"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2" fillId="5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9" borderId="0" applyNumberFormat="0" applyBorder="0" applyAlignment="0" applyProtection="0"/>
    <xf numFmtId="0" fontId="22" fillId="13" borderId="9" applyNumberFormat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19" borderId="0" xfId="0" applyFont="1" applyFill="1" applyBorder="1" applyAlignment="1">
      <alignment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center" vertical="center"/>
    </xf>
    <xf numFmtId="0" fontId="0" fillId="13" borderId="16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21" xfId="0" applyFont="1" applyFill="1" applyBorder="1" applyAlignment="1">
      <alignment horizontal="left" shrinkToFit="1"/>
    </xf>
    <xf numFmtId="0" fontId="6" fillId="0" borderId="1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13" borderId="21" xfId="0" applyFont="1" applyFill="1" applyBorder="1" applyAlignment="1">
      <alignment horizontal="left" shrinkToFit="1"/>
    </xf>
    <xf numFmtId="0" fontId="6" fillId="13" borderId="14" xfId="0" applyNumberFormat="1" applyFont="1" applyFill="1" applyBorder="1" applyAlignment="1">
      <alignment horizontal="center"/>
    </xf>
    <xf numFmtId="0" fontId="6" fillId="13" borderId="1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 vertical="center" wrapText="1"/>
    </xf>
    <xf numFmtId="49" fontId="0" fillId="13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shrinkToFit="1"/>
    </xf>
    <xf numFmtId="0" fontId="6" fillId="13" borderId="23" xfId="0" applyFont="1" applyFill="1" applyBorder="1" applyAlignment="1">
      <alignment/>
    </xf>
    <xf numFmtId="0" fontId="0" fillId="13" borderId="1" xfId="0" applyFont="1" applyFill="1" applyBorder="1" applyAlignment="1">
      <alignment/>
    </xf>
    <xf numFmtId="0" fontId="0" fillId="13" borderId="19" xfId="0" applyFont="1" applyFill="1" applyBorder="1" applyAlignment="1">
      <alignment/>
    </xf>
    <xf numFmtId="0" fontId="0" fillId="13" borderId="24" xfId="0" applyFont="1" applyFill="1" applyBorder="1" applyAlignment="1">
      <alignment horizontal="left" shrinkToFit="1"/>
    </xf>
    <xf numFmtId="0" fontId="0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21" xfId="0" applyFont="1" applyBorder="1" applyAlignment="1">
      <alignment vertical="center"/>
    </xf>
    <xf numFmtId="0" fontId="30" fillId="14" borderId="25" xfId="0" applyFont="1" applyFill="1" applyBorder="1" applyAlignment="1">
      <alignment vertical="center"/>
    </xf>
    <xf numFmtId="0" fontId="31" fillId="14" borderId="26" xfId="0" applyFont="1" applyFill="1" applyBorder="1" applyAlignment="1">
      <alignment horizontal="right" vertical="center"/>
    </xf>
    <xf numFmtId="0" fontId="31" fillId="14" borderId="27" xfId="0" applyFont="1" applyFill="1" applyBorder="1" applyAlignment="1">
      <alignment horizontal="left" vertical="center"/>
    </xf>
    <xf numFmtId="0" fontId="31" fillId="14" borderId="28" xfId="0" applyFont="1" applyFill="1" applyBorder="1" applyAlignment="1">
      <alignment horizontal="center" vertical="center" wrapText="1"/>
    </xf>
    <xf numFmtId="0" fontId="29" fillId="14" borderId="29" xfId="0" applyFont="1" applyFill="1" applyBorder="1" applyAlignment="1">
      <alignment horizontal="center" vertical="center"/>
    </xf>
    <xf numFmtId="0" fontId="29" fillId="14" borderId="30" xfId="0" applyFont="1" applyFill="1" applyBorder="1" applyAlignment="1">
      <alignment horizontal="center" vertical="center"/>
    </xf>
    <xf numFmtId="0" fontId="31" fillId="14" borderId="31" xfId="0" applyFont="1" applyFill="1" applyBorder="1" applyAlignment="1">
      <alignment horizontal="right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vertical="center"/>
    </xf>
    <xf numFmtId="0" fontId="30" fillId="14" borderId="37" xfId="0" applyFont="1" applyFill="1" applyBorder="1" applyAlignment="1">
      <alignment vertical="center"/>
    </xf>
    <xf numFmtId="0" fontId="31" fillId="14" borderId="38" xfId="0" applyFont="1" applyFill="1" applyBorder="1" applyAlignment="1">
      <alignment horizontal="right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/>
    </xf>
    <xf numFmtId="0" fontId="32" fillId="0" borderId="14" xfId="0" applyNumberFormat="1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/>
    </xf>
    <xf numFmtId="0" fontId="34" fillId="14" borderId="45" xfId="0" applyFont="1" applyFill="1" applyBorder="1" applyAlignment="1">
      <alignment vertical="center" wrapText="1"/>
    </xf>
    <xf numFmtId="0" fontId="35" fillId="14" borderId="46" xfId="0" applyFont="1" applyFill="1" applyBorder="1" applyAlignment="1">
      <alignment vertical="center" wrapText="1"/>
    </xf>
    <xf numFmtId="0" fontId="35" fillId="14" borderId="47" xfId="0" applyFont="1" applyFill="1" applyBorder="1" applyAlignment="1">
      <alignment vertical="center" wrapText="1"/>
    </xf>
    <xf numFmtId="0" fontId="35" fillId="14" borderId="48" xfId="0" applyFont="1" applyFill="1" applyBorder="1" applyAlignment="1">
      <alignment vertical="center" wrapText="1"/>
    </xf>
    <xf numFmtId="0" fontId="35" fillId="14" borderId="49" xfId="0" applyFont="1" applyFill="1" applyBorder="1" applyAlignment="1">
      <alignment vertical="center" wrapText="1"/>
    </xf>
    <xf numFmtId="0" fontId="35" fillId="14" borderId="50" xfId="0" applyFont="1" applyFill="1" applyBorder="1" applyAlignment="1">
      <alignment vertical="center" wrapText="1"/>
    </xf>
    <xf numFmtId="0" fontId="36" fillId="13" borderId="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1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left" shrinkToFit="1"/>
    </xf>
  </cellXfs>
  <cellStyles count="77">
    <cellStyle name="Normal" xfId="0"/>
    <cellStyle name="_CsoportKod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3. jelölőszín" xfId="24"/>
    <cellStyle name="4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5. jelölőszín" xfId="32"/>
    <cellStyle name="6. jelölőszín" xfId="33"/>
    <cellStyle name="60% - 1. jelölőszín" xfId="34"/>
    <cellStyle name="60% - 2. jelölőszín" xfId="35"/>
    <cellStyle name="60% - 3. jelölőszín" xfId="36"/>
    <cellStyle name="60% - 4. jelölőszín" xfId="37"/>
    <cellStyle name="60% - 5. jelölőszín" xfId="38"/>
    <cellStyle name="60% - 6. jelölőszín" xfId="39"/>
    <cellStyle name="Bevitel" xfId="40"/>
    <cellStyle name="Cím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yperlink" xfId="50"/>
    <cellStyle name="Hivatkozás 2" xfId="51"/>
    <cellStyle name="Hivatkozott cella" xfId="52"/>
    <cellStyle name="Jegyzet" xfId="53"/>
    <cellStyle name="Jegyzet 2" xfId="54"/>
    <cellStyle name="Jelölőszín (1)" xfId="55"/>
    <cellStyle name="Jelölőszín (1) 2" xfId="56"/>
    <cellStyle name="Jelölőszín (1)_BSc" xfId="57"/>
    <cellStyle name="Jelölőszín (2)" xfId="58"/>
    <cellStyle name="Jelölőszín (2) 2" xfId="59"/>
    <cellStyle name="Jelölőszín (2)_BSc" xfId="60"/>
    <cellStyle name="Jelölőszín (3)" xfId="61"/>
    <cellStyle name="Jelölőszín (3) 2" xfId="62"/>
    <cellStyle name="Jelölőszín (3)_BSc" xfId="63"/>
    <cellStyle name="Jelölőszín (4)" xfId="64"/>
    <cellStyle name="Jelölőszín (4) 2" xfId="65"/>
    <cellStyle name="Jelölőszín (4)_BSc" xfId="66"/>
    <cellStyle name="Jelölőszín (5)" xfId="67"/>
    <cellStyle name="Jelölőszín (5) 2" xfId="68"/>
    <cellStyle name="Jelölőszín (5)_BSc" xfId="69"/>
    <cellStyle name="Jelölőszín (6)" xfId="70"/>
    <cellStyle name="Jelölőszín (6) 2" xfId="71"/>
    <cellStyle name="Jelölőszín (6)_BSc" xfId="72"/>
    <cellStyle name="Jó" xfId="73"/>
    <cellStyle name="Kimenet" xfId="74"/>
    <cellStyle name="Magyarázó szöveg" xfId="75"/>
    <cellStyle name="Followed Hyperlink" xfId="76"/>
    <cellStyle name="Normál 2" xfId="77"/>
    <cellStyle name="Normál 2 2" xfId="78"/>
    <cellStyle name="Normál 2_Bt nappali" xfId="79"/>
    <cellStyle name="Normál 3" xfId="80"/>
    <cellStyle name="Normál 3 2" xfId="81"/>
    <cellStyle name="Normál 4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52.7109375" style="0" customWidth="1"/>
    <col min="4" max="4" width="8.57421875" style="0" customWidth="1"/>
    <col min="5" max="5" width="9.421875" style="0" customWidth="1"/>
    <col min="6" max="25" width="3.7109375" style="0" customWidth="1"/>
    <col min="26" max="26" width="10.140625" style="0" customWidth="1"/>
  </cols>
  <sheetData>
    <row r="1" spans="1:26" ht="15.75" customHeight="1">
      <c r="A1" s="5" t="s">
        <v>20</v>
      </c>
      <c r="B1" s="4"/>
      <c r="C1" s="4"/>
      <c r="D1" s="4"/>
      <c r="F1" s="19" t="s">
        <v>18</v>
      </c>
      <c r="G1" s="57"/>
      <c r="H1" s="57"/>
      <c r="I1" s="57"/>
      <c r="L1" s="57"/>
      <c r="M1" s="57"/>
      <c r="N1" s="57"/>
      <c r="O1" s="57"/>
      <c r="P1" s="57"/>
      <c r="Q1" s="57"/>
      <c r="R1" s="57"/>
      <c r="S1" s="57"/>
      <c r="T1" s="57"/>
      <c r="U1" s="6"/>
      <c r="V1" s="57"/>
      <c r="W1" s="57"/>
      <c r="X1" s="57"/>
      <c r="Y1" s="57"/>
      <c r="Z1" s="17"/>
    </row>
    <row r="2" spans="1:26" ht="15.75" customHeight="1">
      <c r="A2" s="5" t="s">
        <v>14</v>
      </c>
      <c r="B2" s="57"/>
      <c r="C2" s="57"/>
      <c r="D2" s="4"/>
      <c r="F2" s="19" t="s">
        <v>113</v>
      </c>
      <c r="G2" s="57"/>
      <c r="H2" s="57"/>
      <c r="I2" s="57"/>
      <c r="L2" s="57"/>
      <c r="M2" s="57"/>
      <c r="N2" s="57"/>
      <c r="O2" s="57"/>
      <c r="P2" s="57"/>
      <c r="Q2" s="57"/>
      <c r="R2" s="57"/>
      <c r="S2" s="5"/>
      <c r="T2" s="5"/>
      <c r="U2" s="5"/>
      <c r="V2" s="5"/>
      <c r="W2" s="5"/>
      <c r="X2" s="5"/>
      <c r="Y2" s="5"/>
      <c r="Z2" s="1"/>
    </row>
    <row r="3" spans="1:26" ht="13.5" thickBot="1">
      <c r="A3" s="15" t="s">
        <v>114</v>
      </c>
      <c r="B3" s="16"/>
      <c r="C3" s="16"/>
      <c r="D3" s="31"/>
      <c r="E3" s="14"/>
      <c r="F3" s="18" t="s">
        <v>112</v>
      </c>
      <c r="G3" s="17"/>
      <c r="H3" s="57"/>
      <c r="I3" s="57"/>
      <c r="L3" s="57"/>
      <c r="M3" s="57"/>
      <c r="N3" s="57"/>
      <c r="O3" s="57"/>
      <c r="P3" s="57"/>
      <c r="Q3" s="57"/>
      <c r="R3" s="57"/>
      <c r="S3" s="5"/>
      <c r="T3" s="5"/>
      <c r="U3" s="5"/>
      <c r="V3" s="5" t="s">
        <v>22</v>
      </c>
      <c r="W3" s="5"/>
      <c r="X3" s="5"/>
      <c r="Y3" s="5"/>
      <c r="Z3" s="2"/>
    </row>
    <row r="4" spans="1:26" ht="16.5" customHeight="1" thickBot="1">
      <c r="A4" s="107" t="s">
        <v>48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:26" ht="12" customHeight="1" thickBot="1">
      <c r="A5" s="110"/>
      <c r="B5" s="108"/>
      <c r="C5" s="108"/>
      <c r="D5" s="108"/>
      <c r="E5" s="109"/>
      <c r="F5" s="111" t="s">
        <v>2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3"/>
    </row>
    <row r="6" spans="1:26" ht="12" customHeight="1">
      <c r="A6" s="114" t="s">
        <v>17</v>
      </c>
      <c r="B6" s="102" t="s">
        <v>16</v>
      </c>
      <c r="C6" s="102" t="s">
        <v>3</v>
      </c>
      <c r="D6" s="116" t="s">
        <v>62</v>
      </c>
      <c r="E6" s="102" t="s">
        <v>19</v>
      </c>
      <c r="F6" s="104" t="s">
        <v>4</v>
      </c>
      <c r="G6" s="105"/>
      <c r="H6" s="105"/>
      <c r="I6" s="105"/>
      <c r="J6" s="106"/>
      <c r="K6" s="104" t="s">
        <v>5</v>
      </c>
      <c r="L6" s="105"/>
      <c r="M6" s="105"/>
      <c r="N6" s="105"/>
      <c r="O6" s="106"/>
      <c r="P6" s="104" t="s">
        <v>6</v>
      </c>
      <c r="Q6" s="105"/>
      <c r="R6" s="105"/>
      <c r="S6" s="105"/>
      <c r="T6" s="106"/>
      <c r="U6" s="104" t="s">
        <v>7</v>
      </c>
      <c r="V6" s="105"/>
      <c r="W6" s="105"/>
      <c r="X6" s="105"/>
      <c r="Y6" s="106"/>
      <c r="Z6" s="3"/>
    </row>
    <row r="7" spans="1:26" ht="12" customHeight="1" thickBot="1">
      <c r="A7" s="115"/>
      <c r="B7" s="103"/>
      <c r="C7" s="103"/>
      <c r="D7" s="117"/>
      <c r="E7" s="103"/>
      <c r="F7" s="32" t="s">
        <v>8</v>
      </c>
      <c r="G7" s="33" t="s">
        <v>9</v>
      </c>
      <c r="H7" s="33" t="s">
        <v>10</v>
      </c>
      <c r="I7" s="33" t="s">
        <v>11</v>
      </c>
      <c r="J7" s="34" t="s">
        <v>12</v>
      </c>
      <c r="K7" s="32" t="s">
        <v>8</v>
      </c>
      <c r="L7" s="33" t="s">
        <v>9</v>
      </c>
      <c r="M7" s="33" t="s">
        <v>10</v>
      </c>
      <c r="N7" s="33" t="s">
        <v>11</v>
      </c>
      <c r="O7" s="34" t="s">
        <v>12</v>
      </c>
      <c r="P7" s="32" t="s">
        <v>8</v>
      </c>
      <c r="Q7" s="33" t="s">
        <v>9</v>
      </c>
      <c r="R7" s="33" t="s">
        <v>10</v>
      </c>
      <c r="S7" s="33" t="s">
        <v>11</v>
      </c>
      <c r="T7" s="34" t="s">
        <v>12</v>
      </c>
      <c r="U7" s="32" t="s">
        <v>8</v>
      </c>
      <c r="V7" s="33" t="s">
        <v>9</v>
      </c>
      <c r="W7" s="33" t="s">
        <v>10</v>
      </c>
      <c r="X7" s="33" t="s">
        <v>11</v>
      </c>
      <c r="Y7" s="34" t="s">
        <v>12</v>
      </c>
      <c r="Z7" s="7" t="s">
        <v>15</v>
      </c>
    </row>
    <row r="8" spans="1:26" ht="12.75" customHeight="1">
      <c r="A8" s="52" t="s">
        <v>57</v>
      </c>
      <c r="B8" s="41"/>
      <c r="C8" s="94"/>
      <c r="D8" s="43">
        <f>SUM(D9:D19)</f>
        <v>150</v>
      </c>
      <c r="E8" s="43">
        <f>SUM(E9:E19)</f>
        <v>55</v>
      </c>
      <c r="F8" s="44">
        <f>SUM(F9:F19)</f>
        <v>60</v>
      </c>
      <c r="G8" s="44">
        <f aca="true" t="shared" si="0" ref="G8:Y8">SUM(G9:G19)</f>
        <v>10</v>
      </c>
      <c r="H8" s="44">
        <f t="shared" si="0"/>
        <v>0</v>
      </c>
      <c r="I8" s="44">
        <f t="shared" si="0"/>
        <v>0</v>
      </c>
      <c r="J8" s="44">
        <f t="shared" si="0"/>
        <v>28</v>
      </c>
      <c r="K8" s="44">
        <f t="shared" si="0"/>
        <v>35</v>
      </c>
      <c r="L8" s="44">
        <f t="shared" si="0"/>
        <v>45</v>
      </c>
      <c r="M8" s="44">
        <f t="shared" si="0"/>
        <v>0</v>
      </c>
      <c r="N8" s="44">
        <f t="shared" si="0"/>
        <v>0</v>
      </c>
      <c r="O8" s="44">
        <f t="shared" si="0"/>
        <v>27</v>
      </c>
      <c r="P8" s="44">
        <f t="shared" si="0"/>
        <v>0</v>
      </c>
      <c r="Q8" s="44">
        <f t="shared" si="0"/>
        <v>0</v>
      </c>
      <c r="R8" s="44">
        <f t="shared" si="0"/>
        <v>0</v>
      </c>
      <c r="S8" s="44">
        <f t="shared" si="0"/>
        <v>0</v>
      </c>
      <c r="T8" s="44">
        <f t="shared" si="0"/>
        <v>0</v>
      </c>
      <c r="U8" s="44">
        <f t="shared" si="0"/>
        <v>0</v>
      </c>
      <c r="V8" s="44">
        <f t="shared" si="0"/>
        <v>0</v>
      </c>
      <c r="W8" s="44">
        <f t="shared" si="0"/>
        <v>0</v>
      </c>
      <c r="X8" s="44">
        <f t="shared" si="0"/>
        <v>0</v>
      </c>
      <c r="Y8" s="44">
        <f t="shared" si="0"/>
        <v>0</v>
      </c>
      <c r="Z8" s="48"/>
    </row>
    <row r="9" spans="1:26" ht="12.75" customHeight="1">
      <c r="A9" s="55" t="s">
        <v>4</v>
      </c>
      <c r="B9" s="118" t="s">
        <v>90</v>
      </c>
      <c r="C9" s="35" t="s">
        <v>52</v>
      </c>
      <c r="D9" s="36">
        <f>F9+G9+H9+K9+L9+M9+P9+Q9+R9+U9+V9+W9</f>
        <v>10</v>
      </c>
      <c r="E9" s="39">
        <f>J9+O9+T9+Y9</f>
        <v>5</v>
      </c>
      <c r="F9" s="8">
        <v>0</v>
      </c>
      <c r="G9" s="9">
        <v>10</v>
      </c>
      <c r="H9" s="9">
        <v>0</v>
      </c>
      <c r="I9" s="9" t="s">
        <v>21</v>
      </c>
      <c r="J9" s="10">
        <v>5</v>
      </c>
      <c r="K9" s="8"/>
      <c r="L9" s="9"/>
      <c r="M9" s="9"/>
      <c r="N9" s="9"/>
      <c r="O9" s="10"/>
      <c r="P9" s="11"/>
      <c r="Q9" s="12"/>
      <c r="R9" s="12"/>
      <c r="S9" s="12"/>
      <c r="T9" s="13"/>
      <c r="U9" s="8"/>
      <c r="V9" s="9"/>
      <c r="W9" s="9"/>
      <c r="X9" s="9"/>
      <c r="Y9" s="10"/>
      <c r="Z9" s="37"/>
    </row>
    <row r="10" spans="1:26" ht="12.75" customHeight="1">
      <c r="A10" s="55" t="s">
        <v>5</v>
      </c>
      <c r="B10" s="38" t="s">
        <v>110</v>
      </c>
      <c r="C10" s="35" t="s">
        <v>23</v>
      </c>
      <c r="D10" s="36">
        <f aca="true" t="shared" si="1" ref="D10:D19">F10+G10+H10+K10+L10+M10+P10+Q10+R10+U10+V10+W10</f>
        <v>20</v>
      </c>
      <c r="E10" s="39">
        <f aca="true" t="shared" si="2" ref="E10:E19">J10+O10+T10+Y10</f>
        <v>7</v>
      </c>
      <c r="F10" s="8">
        <v>20</v>
      </c>
      <c r="G10" s="9">
        <v>0</v>
      </c>
      <c r="H10" s="9">
        <v>0</v>
      </c>
      <c r="I10" s="9" t="s">
        <v>13</v>
      </c>
      <c r="J10" s="10">
        <v>7</v>
      </c>
      <c r="K10" s="8"/>
      <c r="L10" s="9"/>
      <c r="M10" s="9"/>
      <c r="N10" s="9"/>
      <c r="O10" s="10"/>
      <c r="P10" s="11"/>
      <c r="Q10" s="12"/>
      <c r="R10" s="12"/>
      <c r="S10" s="12"/>
      <c r="T10" s="13"/>
      <c r="U10" s="8"/>
      <c r="V10" s="9"/>
      <c r="W10" s="9"/>
      <c r="X10" s="9"/>
      <c r="Y10" s="10"/>
      <c r="Z10" s="37"/>
    </row>
    <row r="11" spans="1:26" ht="12.75" customHeight="1">
      <c r="A11" s="55" t="s">
        <v>6</v>
      </c>
      <c r="B11" s="38" t="s">
        <v>65</v>
      </c>
      <c r="C11" s="35" t="s">
        <v>53</v>
      </c>
      <c r="D11" s="36">
        <f t="shared" si="1"/>
        <v>20</v>
      </c>
      <c r="E11" s="39">
        <f t="shared" si="2"/>
        <v>6</v>
      </c>
      <c r="F11" s="8"/>
      <c r="G11" s="9"/>
      <c r="H11" s="9"/>
      <c r="I11" s="9"/>
      <c r="J11" s="10"/>
      <c r="K11" s="8">
        <v>20</v>
      </c>
      <c r="L11" s="9">
        <v>0</v>
      </c>
      <c r="M11" s="9">
        <v>0</v>
      </c>
      <c r="N11" s="9" t="s">
        <v>13</v>
      </c>
      <c r="O11" s="10">
        <v>6</v>
      </c>
      <c r="P11" s="11"/>
      <c r="Q11" s="12"/>
      <c r="R11" s="12"/>
      <c r="S11" s="12"/>
      <c r="T11" s="13"/>
      <c r="U11" s="8"/>
      <c r="V11" s="9"/>
      <c r="W11" s="9"/>
      <c r="X11" s="9"/>
      <c r="Y11" s="10"/>
      <c r="Z11" s="37"/>
    </row>
    <row r="12" spans="1:26" ht="12.75" customHeight="1">
      <c r="A12" s="55" t="s">
        <v>7</v>
      </c>
      <c r="B12" s="38" t="s">
        <v>66</v>
      </c>
      <c r="C12" s="35" t="s">
        <v>24</v>
      </c>
      <c r="D12" s="36">
        <f t="shared" si="1"/>
        <v>15</v>
      </c>
      <c r="E12" s="39">
        <f t="shared" si="2"/>
        <v>6</v>
      </c>
      <c r="F12" s="8"/>
      <c r="G12" s="9"/>
      <c r="H12" s="9"/>
      <c r="I12" s="9"/>
      <c r="J12" s="10"/>
      <c r="K12" s="8">
        <v>0</v>
      </c>
      <c r="L12" s="9">
        <v>15</v>
      </c>
      <c r="M12" s="9">
        <v>0</v>
      </c>
      <c r="N12" s="9" t="s">
        <v>21</v>
      </c>
      <c r="O12" s="10">
        <v>6</v>
      </c>
      <c r="P12" s="11"/>
      <c r="Q12" s="12"/>
      <c r="R12" s="12"/>
      <c r="S12" s="12"/>
      <c r="T12" s="13"/>
      <c r="U12" s="8"/>
      <c r="V12" s="9"/>
      <c r="W12" s="9"/>
      <c r="X12" s="9"/>
      <c r="Y12" s="10"/>
      <c r="Z12" s="37"/>
    </row>
    <row r="13" spans="1:26" ht="12.75" customHeight="1">
      <c r="A13" s="55" t="s">
        <v>25</v>
      </c>
      <c r="B13" s="38" t="s">
        <v>67</v>
      </c>
      <c r="C13" s="35" t="s">
        <v>54</v>
      </c>
      <c r="D13" s="36">
        <f t="shared" si="1"/>
        <v>15</v>
      </c>
      <c r="E13" s="39">
        <f t="shared" si="2"/>
        <v>6</v>
      </c>
      <c r="F13" s="8">
        <v>15</v>
      </c>
      <c r="G13" s="9">
        <v>0</v>
      </c>
      <c r="H13" s="9">
        <v>0</v>
      </c>
      <c r="I13" s="9" t="s">
        <v>13</v>
      </c>
      <c r="J13" s="10">
        <v>6</v>
      </c>
      <c r="K13" s="8"/>
      <c r="L13" s="9"/>
      <c r="M13" s="9"/>
      <c r="N13" s="9"/>
      <c r="O13" s="10"/>
      <c r="P13" s="11"/>
      <c r="Q13" s="12"/>
      <c r="R13" s="12"/>
      <c r="S13" s="12"/>
      <c r="T13" s="13"/>
      <c r="U13" s="8"/>
      <c r="V13" s="9"/>
      <c r="W13" s="9"/>
      <c r="X13" s="9"/>
      <c r="Y13" s="10"/>
      <c r="Z13" s="37"/>
    </row>
    <row r="14" spans="1:26" ht="12.75" customHeight="1">
      <c r="A14" s="55" t="s">
        <v>26</v>
      </c>
      <c r="B14" s="38" t="s">
        <v>68</v>
      </c>
      <c r="C14" s="35" t="s">
        <v>69</v>
      </c>
      <c r="D14" s="36">
        <f t="shared" si="1"/>
        <v>15</v>
      </c>
      <c r="E14" s="39">
        <f t="shared" si="2"/>
        <v>6</v>
      </c>
      <c r="F14" s="8">
        <v>15</v>
      </c>
      <c r="G14" s="9">
        <v>0</v>
      </c>
      <c r="H14" s="9">
        <v>0</v>
      </c>
      <c r="I14" s="9" t="s">
        <v>13</v>
      </c>
      <c r="J14" s="10">
        <v>6</v>
      </c>
      <c r="K14" s="8"/>
      <c r="L14" s="9"/>
      <c r="M14" s="9"/>
      <c r="N14" s="9"/>
      <c r="O14" s="10"/>
      <c r="P14" s="11"/>
      <c r="Q14" s="12"/>
      <c r="R14" s="12"/>
      <c r="S14" s="12"/>
      <c r="T14" s="13"/>
      <c r="U14" s="8"/>
      <c r="V14" s="9"/>
      <c r="W14" s="9"/>
      <c r="X14" s="9"/>
      <c r="Y14" s="10"/>
      <c r="Z14" s="37"/>
    </row>
    <row r="15" spans="1:26" ht="12.75" customHeight="1">
      <c r="A15" s="55" t="s">
        <v>27</v>
      </c>
      <c r="B15" s="38" t="s">
        <v>70</v>
      </c>
      <c r="C15" s="35" t="s">
        <v>71</v>
      </c>
      <c r="D15" s="36">
        <f t="shared" si="1"/>
        <v>10</v>
      </c>
      <c r="E15" s="39">
        <f t="shared" si="2"/>
        <v>3</v>
      </c>
      <c r="F15" s="8"/>
      <c r="G15" s="9"/>
      <c r="H15" s="9"/>
      <c r="I15" s="9"/>
      <c r="J15" s="10"/>
      <c r="K15" s="8">
        <v>0</v>
      </c>
      <c r="L15" s="9">
        <v>10</v>
      </c>
      <c r="M15" s="9">
        <v>0</v>
      </c>
      <c r="N15" s="9" t="s">
        <v>21</v>
      </c>
      <c r="O15" s="10">
        <v>3</v>
      </c>
      <c r="P15" s="11"/>
      <c r="Q15" s="12"/>
      <c r="R15" s="12"/>
      <c r="S15" s="12"/>
      <c r="T15" s="13"/>
      <c r="U15" s="8"/>
      <c r="V15" s="9"/>
      <c r="W15" s="9"/>
      <c r="X15" s="9"/>
      <c r="Y15" s="10"/>
      <c r="Z15" s="37"/>
    </row>
    <row r="16" spans="1:26" ht="12.75" customHeight="1">
      <c r="A16" s="55" t="s">
        <v>28</v>
      </c>
      <c r="B16" s="38" t="s">
        <v>72</v>
      </c>
      <c r="C16" s="35" t="s">
        <v>47</v>
      </c>
      <c r="D16" s="36">
        <f t="shared" si="1"/>
        <v>10</v>
      </c>
      <c r="E16" s="39">
        <f t="shared" si="2"/>
        <v>3</v>
      </c>
      <c r="F16" s="8"/>
      <c r="G16" s="9"/>
      <c r="H16" s="9"/>
      <c r="I16" s="9"/>
      <c r="J16" s="10"/>
      <c r="K16" s="8">
        <v>0</v>
      </c>
      <c r="L16" s="9">
        <v>10</v>
      </c>
      <c r="M16" s="9">
        <v>0</v>
      </c>
      <c r="N16" s="9" t="s">
        <v>21</v>
      </c>
      <c r="O16" s="10">
        <v>3</v>
      </c>
      <c r="P16" s="11"/>
      <c r="Q16" s="12"/>
      <c r="R16" s="12"/>
      <c r="S16" s="12"/>
      <c r="T16" s="13"/>
      <c r="U16" s="8"/>
      <c r="V16" s="9"/>
      <c r="W16" s="9"/>
      <c r="X16" s="9"/>
      <c r="Y16" s="10"/>
      <c r="Z16" s="37"/>
    </row>
    <row r="17" spans="1:26" ht="12.75" customHeight="1">
      <c r="A17" s="55" t="s">
        <v>30</v>
      </c>
      <c r="B17" s="38" t="s">
        <v>73</v>
      </c>
      <c r="C17" s="35" t="s">
        <v>36</v>
      </c>
      <c r="D17" s="36">
        <f t="shared" si="1"/>
        <v>10</v>
      </c>
      <c r="E17" s="39">
        <f t="shared" si="2"/>
        <v>3</v>
      </c>
      <c r="F17" s="8"/>
      <c r="G17" s="9"/>
      <c r="H17" s="9"/>
      <c r="I17" s="9"/>
      <c r="J17" s="10"/>
      <c r="K17" s="8">
        <v>0</v>
      </c>
      <c r="L17" s="9">
        <v>10</v>
      </c>
      <c r="M17" s="9">
        <v>0</v>
      </c>
      <c r="N17" s="9" t="s">
        <v>21</v>
      </c>
      <c r="O17" s="10">
        <v>3</v>
      </c>
      <c r="P17" s="11"/>
      <c r="Q17" s="12"/>
      <c r="R17" s="12"/>
      <c r="S17" s="12"/>
      <c r="T17" s="13"/>
      <c r="U17" s="8"/>
      <c r="V17" s="9"/>
      <c r="W17" s="9"/>
      <c r="X17" s="9"/>
      <c r="Y17" s="10"/>
      <c r="Z17" s="37"/>
    </row>
    <row r="18" spans="1:26" ht="12.75" customHeight="1">
      <c r="A18" s="55" t="s">
        <v>31</v>
      </c>
      <c r="B18" s="38" t="s">
        <v>74</v>
      </c>
      <c r="C18" s="35" t="s">
        <v>29</v>
      </c>
      <c r="D18" s="36">
        <f t="shared" si="1"/>
        <v>15</v>
      </c>
      <c r="E18" s="39">
        <f t="shared" si="2"/>
        <v>6</v>
      </c>
      <c r="F18" s="8"/>
      <c r="G18" s="9"/>
      <c r="H18" s="9"/>
      <c r="I18" s="9"/>
      <c r="J18" s="10"/>
      <c r="K18" s="8">
        <v>15</v>
      </c>
      <c r="L18" s="9">
        <v>0</v>
      </c>
      <c r="M18" s="9">
        <v>0</v>
      </c>
      <c r="N18" s="9" t="s">
        <v>13</v>
      </c>
      <c r="O18" s="10">
        <v>6</v>
      </c>
      <c r="P18" s="11"/>
      <c r="Q18" s="12"/>
      <c r="R18" s="12"/>
      <c r="S18" s="12"/>
      <c r="T18" s="13"/>
      <c r="U18" s="8"/>
      <c r="V18" s="9"/>
      <c r="W18" s="9"/>
      <c r="X18" s="9"/>
      <c r="Y18" s="10"/>
      <c r="Z18" s="37"/>
    </row>
    <row r="19" spans="1:26" ht="12.75" customHeight="1">
      <c r="A19" s="55" t="s">
        <v>32</v>
      </c>
      <c r="B19" s="38" t="s">
        <v>75</v>
      </c>
      <c r="C19" s="35" t="s">
        <v>55</v>
      </c>
      <c r="D19" s="36">
        <f t="shared" si="1"/>
        <v>10</v>
      </c>
      <c r="E19" s="39">
        <f t="shared" si="2"/>
        <v>4</v>
      </c>
      <c r="F19" s="8">
        <v>10</v>
      </c>
      <c r="G19" s="9">
        <v>0</v>
      </c>
      <c r="H19" s="9">
        <v>0</v>
      </c>
      <c r="I19" s="9" t="s">
        <v>13</v>
      </c>
      <c r="J19" s="10">
        <v>4</v>
      </c>
      <c r="K19" s="8"/>
      <c r="L19" s="9"/>
      <c r="M19" s="9"/>
      <c r="N19" s="9"/>
      <c r="O19" s="10"/>
      <c r="P19" s="11"/>
      <c r="Q19" s="12"/>
      <c r="R19" s="12"/>
      <c r="S19" s="12"/>
      <c r="T19" s="13"/>
      <c r="U19" s="8"/>
      <c r="V19" s="9"/>
      <c r="W19" s="9"/>
      <c r="X19" s="9"/>
      <c r="Y19" s="10"/>
      <c r="Z19" s="37"/>
    </row>
    <row r="20" spans="1:26" ht="12.75" customHeight="1">
      <c r="A20" s="52" t="s">
        <v>76</v>
      </c>
      <c r="B20" s="41"/>
      <c r="C20" s="94"/>
      <c r="D20" s="43">
        <f>SUM(D21:D30)</f>
        <v>138</v>
      </c>
      <c r="E20" s="43">
        <f aca="true" t="shared" si="3" ref="E20:Y20">SUM(E21:E30)</f>
        <v>45</v>
      </c>
      <c r="F20" s="43">
        <f t="shared" si="3"/>
        <v>0</v>
      </c>
      <c r="G20" s="43">
        <f t="shared" si="3"/>
        <v>0</v>
      </c>
      <c r="H20" s="43">
        <f t="shared" si="3"/>
        <v>0</v>
      </c>
      <c r="I20" s="43">
        <f t="shared" si="3"/>
        <v>0</v>
      </c>
      <c r="J20" s="43">
        <f t="shared" si="3"/>
        <v>0</v>
      </c>
      <c r="K20" s="43">
        <f t="shared" si="3"/>
        <v>0</v>
      </c>
      <c r="L20" s="43">
        <f t="shared" si="3"/>
        <v>0</v>
      </c>
      <c r="M20" s="43">
        <f t="shared" si="3"/>
        <v>0</v>
      </c>
      <c r="N20" s="43">
        <f t="shared" si="3"/>
        <v>0</v>
      </c>
      <c r="O20" s="43">
        <f t="shared" si="3"/>
        <v>0</v>
      </c>
      <c r="P20" s="43">
        <f t="shared" si="3"/>
        <v>49</v>
      </c>
      <c r="Q20" s="43">
        <f t="shared" si="3"/>
        <v>26</v>
      </c>
      <c r="R20" s="43">
        <f t="shared" si="3"/>
        <v>0</v>
      </c>
      <c r="S20" s="43">
        <f t="shared" si="3"/>
        <v>0</v>
      </c>
      <c r="T20" s="43">
        <f t="shared" si="3"/>
        <v>24</v>
      </c>
      <c r="U20" s="43">
        <f t="shared" si="3"/>
        <v>30</v>
      </c>
      <c r="V20" s="43">
        <f t="shared" si="3"/>
        <v>33</v>
      </c>
      <c r="W20" s="43">
        <f t="shared" si="3"/>
        <v>0</v>
      </c>
      <c r="X20" s="43">
        <f t="shared" si="3"/>
        <v>0</v>
      </c>
      <c r="Y20" s="43">
        <f t="shared" si="3"/>
        <v>21</v>
      </c>
      <c r="Z20" s="48"/>
    </row>
    <row r="21" spans="1:26" ht="12.75" customHeight="1">
      <c r="A21" s="55" t="s">
        <v>33</v>
      </c>
      <c r="B21" s="38" t="s">
        <v>77</v>
      </c>
      <c r="C21" s="35" t="s">
        <v>78</v>
      </c>
      <c r="D21" s="36">
        <f aca="true" t="shared" si="4" ref="D21:D30">F21+G21+H21+K21+L21+M21+P21+Q21+R21+U21+V21+W21</f>
        <v>24</v>
      </c>
      <c r="E21" s="39">
        <f aca="true" t="shared" si="5" ref="E21:E30">J21+O21+T21+Y21</f>
        <v>7</v>
      </c>
      <c r="F21" s="8"/>
      <c r="G21" s="9"/>
      <c r="H21" s="9"/>
      <c r="I21" s="9"/>
      <c r="J21" s="10"/>
      <c r="K21" s="8"/>
      <c r="L21" s="9"/>
      <c r="M21" s="9"/>
      <c r="N21" s="9"/>
      <c r="O21" s="10"/>
      <c r="P21" s="11">
        <v>16</v>
      </c>
      <c r="Q21" s="12">
        <v>8</v>
      </c>
      <c r="R21" s="12">
        <v>0</v>
      </c>
      <c r="S21" s="12" t="s">
        <v>13</v>
      </c>
      <c r="T21" s="13">
        <v>7</v>
      </c>
      <c r="U21" s="8"/>
      <c r="V21" s="9"/>
      <c r="W21" s="9"/>
      <c r="X21" s="9"/>
      <c r="Y21" s="10"/>
      <c r="Z21" s="37"/>
    </row>
    <row r="22" spans="1:26" ht="12.75" customHeight="1">
      <c r="A22" s="55" t="s">
        <v>34</v>
      </c>
      <c r="B22" s="38" t="s">
        <v>79</v>
      </c>
      <c r="C22" s="35" t="s">
        <v>1</v>
      </c>
      <c r="D22" s="36">
        <f t="shared" si="4"/>
        <v>12</v>
      </c>
      <c r="E22" s="39">
        <f t="shared" si="5"/>
        <v>4</v>
      </c>
      <c r="F22" s="8"/>
      <c r="G22" s="9"/>
      <c r="H22" s="9"/>
      <c r="I22" s="9"/>
      <c r="J22" s="10"/>
      <c r="K22" s="8"/>
      <c r="L22" s="9"/>
      <c r="M22" s="9"/>
      <c r="N22" s="9"/>
      <c r="O22" s="10"/>
      <c r="P22" s="11"/>
      <c r="Q22" s="12"/>
      <c r="R22" s="12"/>
      <c r="S22" s="12"/>
      <c r="T22" s="13"/>
      <c r="U22" s="8">
        <v>12</v>
      </c>
      <c r="V22" s="9">
        <v>0</v>
      </c>
      <c r="W22" s="9">
        <v>0</v>
      </c>
      <c r="X22" s="9" t="s">
        <v>21</v>
      </c>
      <c r="Y22" s="10">
        <v>4</v>
      </c>
      <c r="Z22" s="37"/>
    </row>
    <row r="23" spans="1:26" ht="12.75" customHeight="1">
      <c r="A23" s="55" t="s">
        <v>35</v>
      </c>
      <c r="B23" s="38" t="s">
        <v>80</v>
      </c>
      <c r="C23" s="35" t="s">
        <v>81</v>
      </c>
      <c r="D23" s="36">
        <f t="shared" si="4"/>
        <v>12</v>
      </c>
      <c r="E23" s="39">
        <f t="shared" si="5"/>
        <v>4</v>
      </c>
      <c r="F23" s="8"/>
      <c r="G23" s="9"/>
      <c r="H23" s="9"/>
      <c r="I23" s="9"/>
      <c r="J23" s="10"/>
      <c r="K23" s="8"/>
      <c r="L23" s="9"/>
      <c r="M23" s="9"/>
      <c r="N23" s="9"/>
      <c r="O23" s="10"/>
      <c r="P23" s="11"/>
      <c r="Q23" s="12"/>
      <c r="R23" s="12"/>
      <c r="S23" s="12"/>
      <c r="T23" s="13"/>
      <c r="U23" s="8">
        <v>0</v>
      </c>
      <c r="V23" s="9">
        <v>12</v>
      </c>
      <c r="W23" s="9">
        <v>0</v>
      </c>
      <c r="X23" s="9" t="s">
        <v>21</v>
      </c>
      <c r="Y23" s="10">
        <v>4</v>
      </c>
      <c r="Z23" s="37"/>
    </row>
    <row r="24" spans="1:26" ht="12.75" customHeight="1">
      <c r="A24" s="55" t="s">
        <v>37</v>
      </c>
      <c r="B24" s="38" t="s">
        <v>83</v>
      </c>
      <c r="C24" s="35" t="s">
        <v>82</v>
      </c>
      <c r="D24" s="36">
        <f t="shared" si="4"/>
        <v>12</v>
      </c>
      <c r="E24" s="39">
        <f t="shared" si="5"/>
        <v>4</v>
      </c>
      <c r="F24" s="8"/>
      <c r="G24" s="9"/>
      <c r="H24" s="9"/>
      <c r="I24" s="9"/>
      <c r="J24" s="10"/>
      <c r="K24" s="8"/>
      <c r="L24" s="9"/>
      <c r="M24" s="9"/>
      <c r="N24" s="9"/>
      <c r="O24" s="10"/>
      <c r="P24" s="11">
        <v>6</v>
      </c>
      <c r="Q24" s="12">
        <v>6</v>
      </c>
      <c r="R24" s="12">
        <v>0</v>
      </c>
      <c r="S24" s="12" t="s">
        <v>13</v>
      </c>
      <c r="T24" s="13">
        <v>4</v>
      </c>
      <c r="U24" s="8"/>
      <c r="V24" s="9"/>
      <c r="W24" s="9"/>
      <c r="X24" s="9"/>
      <c r="Y24" s="10"/>
      <c r="Z24" s="37"/>
    </row>
    <row r="25" spans="1:26" ht="12.75" customHeight="1">
      <c r="A25" s="55" t="s">
        <v>38</v>
      </c>
      <c r="B25" s="38" t="s">
        <v>84</v>
      </c>
      <c r="C25" s="35" t="s">
        <v>85</v>
      </c>
      <c r="D25" s="36">
        <f t="shared" si="4"/>
        <v>12</v>
      </c>
      <c r="E25" s="39">
        <f t="shared" si="5"/>
        <v>4</v>
      </c>
      <c r="F25" s="8"/>
      <c r="G25" s="9"/>
      <c r="H25" s="9"/>
      <c r="I25" s="9"/>
      <c r="J25" s="10"/>
      <c r="K25" s="8"/>
      <c r="L25" s="9"/>
      <c r="M25" s="9"/>
      <c r="N25" s="9"/>
      <c r="O25" s="10"/>
      <c r="P25" s="11">
        <v>0</v>
      </c>
      <c r="Q25" s="12">
        <v>12</v>
      </c>
      <c r="R25" s="12">
        <v>0</v>
      </c>
      <c r="S25" s="12" t="s">
        <v>21</v>
      </c>
      <c r="T25" s="13">
        <v>4</v>
      </c>
      <c r="U25" s="8"/>
      <c r="V25" s="9"/>
      <c r="W25" s="9"/>
      <c r="X25" s="9"/>
      <c r="Y25" s="10"/>
      <c r="Z25" s="37"/>
    </row>
    <row r="26" spans="1:26" ht="12.75" customHeight="1">
      <c r="A26" s="55" t="s">
        <v>39</v>
      </c>
      <c r="B26" s="38" t="s">
        <v>86</v>
      </c>
      <c r="C26" s="35" t="s">
        <v>87</v>
      </c>
      <c r="D26" s="36">
        <f t="shared" si="4"/>
        <v>15</v>
      </c>
      <c r="E26" s="39">
        <f t="shared" si="5"/>
        <v>5</v>
      </c>
      <c r="F26" s="8"/>
      <c r="G26" s="9"/>
      <c r="H26" s="9"/>
      <c r="I26" s="9"/>
      <c r="J26" s="10"/>
      <c r="K26" s="8"/>
      <c r="L26" s="9"/>
      <c r="M26" s="9"/>
      <c r="N26" s="9"/>
      <c r="O26" s="10"/>
      <c r="P26" s="11">
        <v>15</v>
      </c>
      <c r="Q26" s="12">
        <v>0</v>
      </c>
      <c r="R26" s="12">
        <v>0</v>
      </c>
      <c r="S26" s="12" t="s">
        <v>13</v>
      </c>
      <c r="T26" s="13">
        <v>5</v>
      </c>
      <c r="U26" s="8"/>
      <c r="V26" s="9"/>
      <c r="W26" s="9"/>
      <c r="X26" s="9"/>
      <c r="Y26" s="10"/>
      <c r="Z26" s="37"/>
    </row>
    <row r="27" spans="1:26" ht="12.75" customHeight="1">
      <c r="A27" s="55" t="s">
        <v>40</v>
      </c>
      <c r="B27" s="38" t="s">
        <v>88</v>
      </c>
      <c r="C27" s="35" t="s">
        <v>89</v>
      </c>
      <c r="D27" s="36">
        <f t="shared" si="4"/>
        <v>12</v>
      </c>
      <c r="E27" s="39">
        <f t="shared" si="5"/>
        <v>4</v>
      </c>
      <c r="F27" s="8"/>
      <c r="G27" s="9"/>
      <c r="H27" s="9"/>
      <c r="I27" s="9"/>
      <c r="J27" s="10"/>
      <c r="K27" s="8"/>
      <c r="L27" s="9"/>
      <c r="M27" s="9"/>
      <c r="N27" s="9"/>
      <c r="O27" s="10"/>
      <c r="P27" s="11"/>
      <c r="Q27" s="12"/>
      <c r="R27" s="12"/>
      <c r="S27" s="12"/>
      <c r="T27" s="13"/>
      <c r="U27" s="8">
        <v>12</v>
      </c>
      <c r="V27" s="9">
        <v>0</v>
      </c>
      <c r="W27" s="9">
        <v>0</v>
      </c>
      <c r="X27" s="9" t="s">
        <v>21</v>
      </c>
      <c r="Y27" s="10">
        <v>4</v>
      </c>
      <c r="Z27" s="37"/>
    </row>
    <row r="28" spans="1:26" ht="12.75" customHeight="1">
      <c r="A28" s="55" t="s">
        <v>41</v>
      </c>
      <c r="B28" s="118" t="s">
        <v>0</v>
      </c>
      <c r="C28" s="35" t="s">
        <v>91</v>
      </c>
      <c r="D28" s="36">
        <f t="shared" si="4"/>
        <v>15</v>
      </c>
      <c r="E28" s="39">
        <f t="shared" si="5"/>
        <v>4</v>
      </c>
      <c r="F28" s="8"/>
      <c r="G28" s="9"/>
      <c r="H28" s="9"/>
      <c r="I28" s="9"/>
      <c r="J28" s="10"/>
      <c r="K28" s="8"/>
      <c r="L28" s="9"/>
      <c r="M28" s="9"/>
      <c r="N28" s="9"/>
      <c r="O28" s="10"/>
      <c r="P28" s="11"/>
      <c r="Q28" s="12"/>
      <c r="R28" s="12"/>
      <c r="S28" s="12"/>
      <c r="T28" s="13"/>
      <c r="U28" s="8">
        <v>0</v>
      </c>
      <c r="V28" s="9">
        <v>15</v>
      </c>
      <c r="W28" s="9">
        <v>0</v>
      </c>
      <c r="X28" s="9" t="s">
        <v>21</v>
      </c>
      <c r="Y28" s="10">
        <v>4</v>
      </c>
      <c r="Z28" s="37"/>
    </row>
    <row r="29" spans="1:26" ht="12.75" customHeight="1">
      <c r="A29" s="55" t="s">
        <v>42</v>
      </c>
      <c r="B29" s="38" t="s">
        <v>92</v>
      </c>
      <c r="C29" s="35" t="s">
        <v>93</v>
      </c>
      <c r="D29" s="36">
        <f t="shared" si="4"/>
        <v>12</v>
      </c>
      <c r="E29" s="39">
        <f t="shared" si="5"/>
        <v>4</v>
      </c>
      <c r="F29" s="8"/>
      <c r="G29" s="9"/>
      <c r="H29" s="9"/>
      <c r="I29" s="9"/>
      <c r="J29" s="10"/>
      <c r="K29" s="8"/>
      <c r="L29" s="9"/>
      <c r="M29" s="9"/>
      <c r="N29" s="9"/>
      <c r="O29" s="10"/>
      <c r="P29" s="11">
        <v>12</v>
      </c>
      <c r="Q29" s="12">
        <v>0</v>
      </c>
      <c r="R29" s="12">
        <v>0</v>
      </c>
      <c r="S29" s="12" t="s">
        <v>21</v>
      </c>
      <c r="T29" s="13">
        <v>4</v>
      </c>
      <c r="U29" s="8"/>
      <c r="V29" s="9"/>
      <c r="W29" s="9"/>
      <c r="X29" s="9"/>
      <c r="Y29" s="10"/>
      <c r="Z29" s="37"/>
    </row>
    <row r="30" spans="1:26" ht="12.75" customHeight="1">
      <c r="A30" s="55" t="s">
        <v>43</v>
      </c>
      <c r="B30" s="38" t="s">
        <v>94</v>
      </c>
      <c r="C30" s="35" t="s">
        <v>95</v>
      </c>
      <c r="D30" s="36">
        <f t="shared" si="4"/>
        <v>12</v>
      </c>
      <c r="E30" s="39">
        <f t="shared" si="5"/>
        <v>5</v>
      </c>
      <c r="F30" s="8"/>
      <c r="G30" s="9"/>
      <c r="H30" s="9"/>
      <c r="I30" s="9"/>
      <c r="J30" s="10"/>
      <c r="K30" s="8"/>
      <c r="L30" s="9"/>
      <c r="M30" s="9"/>
      <c r="N30" s="9"/>
      <c r="O30" s="10"/>
      <c r="P30" s="11"/>
      <c r="Q30" s="12"/>
      <c r="R30" s="12"/>
      <c r="S30" s="12"/>
      <c r="T30" s="13"/>
      <c r="U30" s="8">
        <v>6</v>
      </c>
      <c r="V30" s="9">
        <v>6</v>
      </c>
      <c r="W30" s="9">
        <v>0</v>
      </c>
      <c r="X30" s="9" t="s">
        <v>13</v>
      </c>
      <c r="Y30" s="10">
        <v>5</v>
      </c>
      <c r="Z30" s="37"/>
    </row>
    <row r="31" spans="1:26" ht="12.75" customHeight="1">
      <c r="A31" s="52" t="s">
        <v>96</v>
      </c>
      <c r="B31" s="41"/>
      <c r="C31" s="94"/>
      <c r="D31" s="43">
        <f>SUM(D32:D32)</f>
        <v>30</v>
      </c>
      <c r="E31" s="43">
        <f aca="true" t="shared" si="6" ref="E31:Y31">SUM(E32:E32)</f>
        <v>5</v>
      </c>
      <c r="F31" s="43">
        <f t="shared" si="6"/>
        <v>0</v>
      </c>
      <c r="G31" s="43">
        <f t="shared" si="6"/>
        <v>0</v>
      </c>
      <c r="H31" s="43">
        <f t="shared" si="6"/>
        <v>0</v>
      </c>
      <c r="I31" s="43">
        <f t="shared" si="6"/>
        <v>0</v>
      </c>
      <c r="J31" s="43">
        <f t="shared" si="6"/>
        <v>0</v>
      </c>
      <c r="K31" s="43">
        <f t="shared" si="6"/>
        <v>0</v>
      </c>
      <c r="L31" s="43">
        <f t="shared" si="6"/>
        <v>0</v>
      </c>
      <c r="M31" s="43">
        <f t="shared" si="6"/>
        <v>0</v>
      </c>
      <c r="N31" s="43">
        <f t="shared" si="6"/>
        <v>0</v>
      </c>
      <c r="O31" s="43">
        <f t="shared" si="6"/>
        <v>0</v>
      </c>
      <c r="P31" s="43">
        <f t="shared" si="6"/>
        <v>0</v>
      </c>
      <c r="Q31" s="43">
        <f t="shared" si="6"/>
        <v>0</v>
      </c>
      <c r="R31" s="43">
        <f t="shared" si="6"/>
        <v>0</v>
      </c>
      <c r="S31" s="43">
        <f t="shared" si="6"/>
        <v>0</v>
      </c>
      <c r="T31" s="43">
        <f t="shared" si="6"/>
        <v>0</v>
      </c>
      <c r="U31" s="43">
        <f t="shared" si="6"/>
        <v>0</v>
      </c>
      <c r="V31" s="43">
        <f t="shared" si="6"/>
        <v>0</v>
      </c>
      <c r="W31" s="43">
        <f t="shared" si="6"/>
        <v>30</v>
      </c>
      <c r="X31" s="43">
        <f t="shared" si="6"/>
        <v>0</v>
      </c>
      <c r="Y31" s="43">
        <f t="shared" si="6"/>
        <v>5</v>
      </c>
      <c r="Z31" s="48"/>
    </row>
    <row r="32" spans="1:26" ht="12.75" customHeight="1">
      <c r="A32" s="55" t="s">
        <v>44</v>
      </c>
      <c r="B32" s="38" t="s">
        <v>111</v>
      </c>
      <c r="C32" s="35" t="s">
        <v>96</v>
      </c>
      <c r="D32" s="36">
        <f>F32+G32+H32+K32+L32+M32+P32+Q32+R32+U32+V32+W32</f>
        <v>30</v>
      </c>
      <c r="E32" s="39">
        <f>J32+O32+T32+Y32</f>
        <v>5</v>
      </c>
      <c r="F32" s="8"/>
      <c r="G32" s="9"/>
      <c r="H32" s="9"/>
      <c r="I32" s="9"/>
      <c r="J32" s="10"/>
      <c r="K32" s="8"/>
      <c r="L32" s="9"/>
      <c r="M32" s="9"/>
      <c r="N32" s="9"/>
      <c r="O32" s="10"/>
      <c r="P32" s="11"/>
      <c r="Q32" s="12"/>
      <c r="R32" s="12"/>
      <c r="S32" s="12"/>
      <c r="T32" s="13"/>
      <c r="U32" s="8">
        <v>0</v>
      </c>
      <c r="V32" s="9">
        <v>0</v>
      </c>
      <c r="W32" s="9">
        <v>30</v>
      </c>
      <c r="X32" s="9" t="s">
        <v>21</v>
      </c>
      <c r="Y32" s="10">
        <v>5</v>
      </c>
      <c r="Z32" s="37"/>
    </row>
    <row r="33" spans="1:26" ht="12.75" customHeight="1" thickBot="1">
      <c r="A33" s="101" t="s">
        <v>97</v>
      </c>
      <c r="B33" s="41"/>
      <c r="C33" s="94"/>
      <c r="D33" s="43">
        <f>SUM(D36:D36)</f>
        <v>12</v>
      </c>
      <c r="E33" s="43">
        <f aca="true" t="shared" si="7" ref="E33:Y33">SUM(E36:E36)</f>
        <v>5</v>
      </c>
      <c r="F33" s="43">
        <f t="shared" si="7"/>
        <v>0</v>
      </c>
      <c r="G33" s="43">
        <f t="shared" si="7"/>
        <v>0</v>
      </c>
      <c r="H33" s="43">
        <f t="shared" si="7"/>
        <v>0</v>
      </c>
      <c r="I33" s="43">
        <f t="shared" si="7"/>
        <v>0</v>
      </c>
      <c r="J33" s="43">
        <f t="shared" si="7"/>
        <v>0</v>
      </c>
      <c r="K33" s="43">
        <f t="shared" si="7"/>
        <v>0</v>
      </c>
      <c r="L33" s="43">
        <f t="shared" si="7"/>
        <v>12</v>
      </c>
      <c r="M33" s="43">
        <f t="shared" si="7"/>
        <v>0</v>
      </c>
      <c r="N33" s="43">
        <f t="shared" si="7"/>
        <v>0</v>
      </c>
      <c r="O33" s="43">
        <f t="shared" si="7"/>
        <v>5</v>
      </c>
      <c r="P33" s="43">
        <f t="shared" si="7"/>
        <v>0</v>
      </c>
      <c r="Q33" s="43">
        <f t="shared" si="7"/>
        <v>0</v>
      </c>
      <c r="R33" s="43">
        <f t="shared" si="7"/>
        <v>0</v>
      </c>
      <c r="S33" s="43">
        <f t="shared" si="7"/>
        <v>0</v>
      </c>
      <c r="T33" s="43">
        <f t="shared" si="7"/>
        <v>0</v>
      </c>
      <c r="U33" s="43">
        <f t="shared" si="7"/>
        <v>0</v>
      </c>
      <c r="V33" s="43">
        <f t="shared" si="7"/>
        <v>0</v>
      </c>
      <c r="W33" s="43">
        <f t="shared" si="7"/>
        <v>0</v>
      </c>
      <c r="X33" s="43">
        <f t="shared" si="7"/>
        <v>0</v>
      </c>
      <c r="Y33" s="43">
        <f t="shared" si="7"/>
        <v>0</v>
      </c>
      <c r="Z33" s="48"/>
    </row>
    <row r="34" spans="1:26" ht="12.75" customHeight="1" thickBot="1" thickTop="1">
      <c r="A34" s="58"/>
      <c r="B34" s="59"/>
      <c r="C34" s="60" t="s">
        <v>119</v>
      </c>
      <c r="D34" s="61"/>
      <c r="E34" s="62"/>
      <c r="F34" s="63"/>
      <c r="G34" s="64"/>
      <c r="H34" s="64"/>
      <c r="I34" s="64"/>
      <c r="J34" s="65" t="s">
        <v>117</v>
      </c>
      <c r="K34" s="66"/>
      <c r="L34" s="67"/>
      <c r="M34" s="67"/>
      <c r="N34" s="67"/>
      <c r="O34" s="68"/>
      <c r="P34" s="69"/>
      <c r="Q34" s="70"/>
      <c r="R34" s="70"/>
      <c r="S34" s="70"/>
      <c r="T34" s="68"/>
      <c r="U34" s="66"/>
      <c r="V34" s="67"/>
      <c r="W34" s="67"/>
      <c r="X34" s="67"/>
      <c r="Y34" s="71"/>
      <c r="Z34" s="72"/>
    </row>
    <row r="35" spans="1:26" ht="12.75" customHeight="1" thickBot="1" thickTop="1">
      <c r="A35" s="58"/>
      <c r="B35" s="73"/>
      <c r="C35" s="74" t="s">
        <v>115</v>
      </c>
      <c r="D35" s="75"/>
      <c r="E35" s="76"/>
      <c r="F35" s="77"/>
      <c r="G35" s="78"/>
      <c r="H35" s="78"/>
      <c r="I35" s="78"/>
      <c r="J35" s="79"/>
      <c r="K35" s="80"/>
      <c r="L35" s="67"/>
      <c r="M35" s="67"/>
      <c r="N35" s="67"/>
      <c r="O35" s="68"/>
      <c r="P35" s="69"/>
      <c r="Q35" s="70"/>
      <c r="R35" s="70"/>
      <c r="S35" s="70"/>
      <c r="T35" s="68"/>
      <c r="U35" s="66"/>
      <c r="V35" s="67"/>
      <c r="W35" s="67"/>
      <c r="X35" s="67"/>
      <c r="Y35" s="71"/>
      <c r="Z35" s="72"/>
    </row>
    <row r="36" spans="1:26" ht="12.75" customHeight="1" thickBot="1">
      <c r="A36" s="81"/>
      <c r="B36" s="95" t="s">
        <v>118</v>
      </c>
      <c r="C36" s="96" t="s">
        <v>116</v>
      </c>
      <c r="D36" s="36">
        <f>F36+G36+H36+K36+L36+M36+P36+Q36+R36+U36+V36+W36</f>
        <v>12</v>
      </c>
      <c r="E36" s="39">
        <f>J36+O36+T36+Y36</f>
        <v>5</v>
      </c>
      <c r="F36" s="82"/>
      <c r="G36" s="83"/>
      <c r="H36" s="83"/>
      <c r="I36" s="83"/>
      <c r="J36" s="84"/>
      <c r="K36" s="82">
        <v>0</v>
      </c>
      <c r="L36" s="83">
        <v>12</v>
      </c>
      <c r="M36" s="83">
        <v>0</v>
      </c>
      <c r="N36" s="83" t="s">
        <v>21</v>
      </c>
      <c r="O36" s="84">
        <v>5</v>
      </c>
      <c r="P36" s="85"/>
      <c r="Q36" s="86"/>
      <c r="R36" s="86"/>
      <c r="S36" s="86"/>
      <c r="T36" s="87"/>
      <c r="U36" s="82"/>
      <c r="V36" s="83"/>
      <c r="W36" s="83"/>
      <c r="X36" s="83"/>
      <c r="Y36" s="84"/>
      <c r="Z36" s="88"/>
    </row>
    <row r="37" spans="1:26" ht="12.75" customHeight="1">
      <c r="A37" s="55" t="s">
        <v>49</v>
      </c>
      <c r="B37" s="97" t="s">
        <v>98</v>
      </c>
      <c r="C37" s="98" t="s">
        <v>56</v>
      </c>
      <c r="D37" s="89">
        <f>F37+G37+H37+K37+L37+M37+P37+Q37+R37+U37+V37+W37</f>
        <v>12</v>
      </c>
      <c r="E37" s="90">
        <f>J37+O37+T37+Y37</f>
        <v>5</v>
      </c>
      <c r="F37" s="91"/>
      <c r="G37" s="92"/>
      <c r="H37" s="92"/>
      <c r="I37" s="92"/>
      <c r="J37" s="93"/>
      <c r="K37" s="91">
        <v>0</v>
      </c>
      <c r="L37" s="92">
        <v>12</v>
      </c>
      <c r="M37" s="92">
        <v>0</v>
      </c>
      <c r="N37" s="92" t="s">
        <v>21</v>
      </c>
      <c r="O37" s="93">
        <v>5</v>
      </c>
      <c r="P37" s="85"/>
      <c r="Q37" s="86"/>
      <c r="R37" s="86"/>
      <c r="S37" s="86"/>
      <c r="T37" s="87"/>
      <c r="U37" s="82"/>
      <c r="V37" s="83"/>
      <c r="W37" s="83"/>
      <c r="X37" s="83"/>
      <c r="Y37" s="84"/>
      <c r="Z37" s="88"/>
    </row>
    <row r="38" spans="1:26" ht="12.75" customHeight="1" thickBot="1">
      <c r="A38" s="55" t="s">
        <v>50</v>
      </c>
      <c r="B38" s="99" t="s">
        <v>99</v>
      </c>
      <c r="C38" s="100" t="s">
        <v>100</v>
      </c>
      <c r="D38" s="89">
        <f>F38+G38+H38+K38+L38+M38+P38+Q38+R38+U38+V38+W38</f>
        <v>12</v>
      </c>
      <c r="E38" s="90">
        <f>J38+O38+T38+Y38</f>
        <v>5</v>
      </c>
      <c r="F38" s="91"/>
      <c r="G38" s="92"/>
      <c r="H38" s="92"/>
      <c r="I38" s="92"/>
      <c r="J38" s="93"/>
      <c r="K38" s="91">
        <v>0</v>
      </c>
      <c r="L38" s="92">
        <v>12</v>
      </c>
      <c r="M38" s="92">
        <v>0</v>
      </c>
      <c r="N38" s="92" t="s">
        <v>21</v>
      </c>
      <c r="O38" s="93">
        <v>5</v>
      </c>
      <c r="P38" s="85"/>
      <c r="Q38" s="86"/>
      <c r="R38" s="86"/>
      <c r="S38" s="86"/>
      <c r="T38" s="87"/>
      <c r="U38" s="82"/>
      <c r="V38" s="83"/>
      <c r="W38" s="83"/>
      <c r="X38" s="83"/>
      <c r="Y38" s="84"/>
      <c r="Z38" s="88"/>
    </row>
    <row r="39" spans="1:26" ht="12.75" customHeight="1" thickTop="1">
      <c r="A39" s="52" t="s">
        <v>101</v>
      </c>
      <c r="B39" s="41"/>
      <c r="C39" s="94"/>
      <c r="D39" s="43">
        <f>SUM(D40:D41)</f>
        <v>30</v>
      </c>
      <c r="E39" s="43">
        <f aca="true" t="shared" si="8" ref="E39:Y39">SUM(E40:E41)</f>
        <v>10</v>
      </c>
      <c r="F39" s="43">
        <f t="shared" si="8"/>
        <v>0</v>
      </c>
      <c r="G39" s="43">
        <f t="shared" si="8"/>
        <v>0</v>
      </c>
      <c r="H39" s="43">
        <f t="shared" si="8"/>
        <v>0</v>
      </c>
      <c r="I39" s="43">
        <f t="shared" si="8"/>
        <v>0</v>
      </c>
      <c r="J39" s="43">
        <f t="shared" si="8"/>
        <v>0</v>
      </c>
      <c r="K39" s="43">
        <f t="shared" si="8"/>
        <v>0</v>
      </c>
      <c r="L39" s="43">
        <f t="shared" si="8"/>
        <v>0</v>
      </c>
      <c r="M39" s="43">
        <f t="shared" si="8"/>
        <v>0</v>
      </c>
      <c r="N39" s="43">
        <f t="shared" si="8"/>
        <v>0</v>
      </c>
      <c r="O39" s="43">
        <f t="shared" si="8"/>
        <v>0</v>
      </c>
      <c r="P39" s="43">
        <f t="shared" si="8"/>
        <v>0</v>
      </c>
      <c r="Q39" s="43">
        <f t="shared" si="8"/>
        <v>0</v>
      </c>
      <c r="R39" s="43">
        <f t="shared" si="8"/>
        <v>15</v>
      </c>
      <c r="S39" s="43">
        <f t="shared" si="8"/>
        <v>0</v>
      </c>
      <c r="T39" s="43">
        <f t="shared" si="8"/>
        <v>5</v>
      </c>
      <c r="U39" s="43">
        <f t="shared" si="8"/>
        <v>0</v>
      </c>
      <c r="V39" s="43">
        <f t="shared" si="8"/>
        <v>0</v>
      </c>
      <c r="W39" s="43">
        <f t="shared" si="8"/>
        <v>15</v>
      </c>
      <c r="X39" s="43">
        <f t="shared" si="8"/>
        <v>0</v>
      </c>
      <c r="Y39" s="43">
        <f t="shared" si="8"/>
        <v>5</v>
      </c>
      <c r="Z39" s="48"/>
    </row>
    <row r="40" spans="1:26" ht="12.75" customHeight="1">
      <c r="A40" s="55" t="s">
        <v>45</v>
      </c>
      <c r="B40" s="38" t="s">
        <v>102</v>
      </c>
      <c r="C40" s="35" t="s">
        <v>103</v>
      </c>
      <c r="D40" s="36">
        <f>F40+G40+H40+K40+L40+M40+P40+Q40+R40+U40+V40+W40</f>
        <v>15</v>
      </c>
      <c r="E40" s="39">
        <f>J40+O40+T40+Y40</f>
        <v>5</v>
      </c>
      <c r="F40" s="8"/>
      <c r="G40" s="9"/>
      <c r="H40" s="9"/>
      <c r="I40" s="9"/>
      <c r="J40" s="10"/>
      <c r="K40" s="8"/>
      <c r="L40" s="9"/>
      <c r="M40" s="9"/>
      <c r="N40" s="9"/>
      <c r="O40" s="10"/>
      <c r="P40" s="11">
        <v>0</v>
      </c>
      <c r="Q40" s="12">
        <v>0</v>
      </c>
      <c r="R40" s="12">
        <v>15</v>
      </c>
      <c r="S40" s="12" t="s">
        <v>64</v>
      </c>
      <c r="T40" s="13">
        <v>5</v>
      </c>
      <c r="U40" s="8"/>
      <c r="V40" s="9"/>
      <c r="W40" s="9"/>
      <c r="X40" s="9"/>
      <c r="Y40" s="10"/>
      <c r="Z40" s="37"/>
    </row>
    <row r="41" spans="1:26" ht="12.75" customHeight="1">
      <c r="A41" s="55" t="s">
        <v>46</v>
      </c>
      <c r="B41" s="38" t="s">
        <v>104</v>
      </c>
      <c r="C41" s="35" t="s">
        <v>105</v>
      </c>
      <c r="D41" s="36">
        <f>F41+G41+H41+K41+L41+M41+P41+Q41+R41+U41+V41+W41</f>
        <v>15</v>
      </c>
      <c r="E41" s="39">
        <f>J41+O41+T41+Y41</f>
        <v>5</v>
      </c>
      <c r="F41" s="8"/>
      <c r="G41" s="9"/>
      <c r="H41" s="9"/>
      <c r="I41" s="9"/>
      <c r="J41" s="10"/>
      <c r="K41" s="8"/>
      <c r="L41" s="9"/>
      <c r="M41" s="9"/>
      <c r="N41" s="9"/>
      <c r="O41" s="10"/>
      <c r="P41" s="11"/>
      <c r="Q41" s="12"/>
      <c r="R41" s="12"/>
      <c r="S41" s="12"/>
      <c r="T41" s="13"/>
      <c r="U41" s="8">
        <v>0</v>
      </c>
      <c r="V41" s="9">
        <v>0</v>
      </c>
      <c r="W41" s="9">
        <v>15</v>
      </c>
      <c r="X41" s="9" t="s">
        <v>64</v>
      </c>
      <c r="Y41" s="10">
        <v>5</v>
      </c>
      <c r="Z41" s="37" t="s">
        <v>45</v>
      </c>
    </row>
    <row r="42" spans="1:26" ht="12.75" customHeight="1">
      <c r="A42" s="52" t="s">
        <v>58</v>
      </c>
      <c r="B42" s="41"/>
      <c r="C42" s="51"/>
      <c r="D42" s="42">
        <f>D8+D20+D31+D33+D39</f>
        <v>360</v>
      </c>
      <c r="E42" s="42"/>
      <c r="F42" s="44">
        <f>F8+F20+F31+F33+F39</f>
        <v>60</v>
      </c>
      <c r="G42" s="44">
        <f aca="true" t="shared" si="9" ref="G42:W42">G8+G20+G31+G33+G39</f>
        <v>10</v>
      </c>
      <c r="H42" s="44">
        <f t="shared" si="9"/>
        <v>0</v>
      </c>
      <c r="I42" s="44"/>
      <c r="J42" s="44"/>
      <c r="K42" s="44">
        <f t="shared" si="9"/>
        <v>35</v>
      </c>
      <c r="L42" s="44">
        <f t="shared" si="9"/>
        <v>57</v>
      </c>
      <c r="M42" s="44">
        <f t="shared" si="9"/>
        <v>0</v>
      </c>
      <c r="N42" s="44"/>
      <c r="O42" s="44"/>
      <c r="P42" s="44">
        <f t="shared" si="9"/>
        <v>49</v>
      </c>
      <c r="Q42" s="44">
        <f t="shared" si="9"/>
        <v>26</v>
      </c>
      <c r="R42" s="44">
        <f t="shared" si="9"/>
        <v>15</v>
      </c>
      <c r="S42" s="44"/>
      <c r="T42" s="44"/>
      <c r="U42" s="44">
        <f t="shared" si="9"/>
        <v>30</v>
      </c>
      <c r="V42" s="44">
        <f t="shared" si="9"/>
        <v>33</v>
      </c>
      <c r="W42" s="44">
        <f t="shared" si="9"/>
        <v>45</v>
      </c>
      <c r="X42" s="44"/>
      <c r="Y42" s="44"/>
      <c r="Z42" s="48"/>
    </row>
    <row r="43" spans="1:26" ht="12.75" customHeight="1">
      <c r="A43" s="52" t="s">
        <v>59</v>
      </c>
      <c r="B43" s="41"/>
      <c r="C43" s="51"/>
      <c r="D43" s="42"/>
      <c r="E43" s="43"/>
      <c r="F43" s="44"/>
      <c r="G43" s="45">
        <f>F42+G42+H42</f>
        <v>70</v>
      </c>
      <c r="H43" s="45"/>
      <c r="I43" s="45"/>
      <c r="J43" s="27"/>
      <c r="K43" s="44"/>
      <c r="L43" s="45">
        <f>K42+L42+M42</f>
        <v>92</v>
      </c>
      <c r="M43" s="45"/>
      <c r="N43" s="45"/>
      <c r="O43" s="27"/>
      <c r="P43" s="46"/>
      <c r="Q43" s="45">
        <f>P42+Q42+R42</f>
        <v>90</v>
      </c>
      <c r="R43" s="47"/>
      <c r="S43" s="47"/>
      <c r="T43" s="28"/>
      <c r="U43" s="44"/>
      <c r="V43" s="45">
        <f>U42+V42+W42</f>
        <v>108</v>
      </c>
      <c r="W43" s="45"/>
      <c r="X43" s="45"/>
      <c r="Y43" s="27"/>
      <c r="Z43" s="48"/>
    </row>
    <row r="44" spans="1:26" ht="12.75" customHeight="1" thickBot="1">
      <c r="A44" s="53" t="s">
        <v>60</v>
      </c>
      <c r="B44" s="54"/>
      <c r="C44" s="51"/>
      <c r="D44" s="42"/>
      <c r="E44" s="43">
        <f>E8+E20+E31+E33+E39</f>
        <v>120</v>
      </c>
      <c r="F44" s="44"/>
      <c r="G44" s="45"/>
      <c r="H44" s="45"/>
      <c r="I44" s="45"/>
      <c r="J44" s="27">
        <f>J8+J20+J31+J33+J39</f>
        <v>28</v>
      </c>
      <c r="K44" s="44"/>
      <c r="L44" s="45"/>
      <c r="M44" s="45"/>
      <c r="N44" s="45"/>
      <c r="O44" s="27">
        <f>O8+O20+O31+O33+O39</f>
        <v>32</v>
      </c>
      <c r="P44" s="46"/>
      <c r="Q44" s="47"/>
      <c r="R44" s="47"/>
      <c r="S44" s="47"/>
      <c r="T44" s="27">
        <f>T8+T20+T31+T33+T39</f>
        <v>29</v>
      </c>
      <c r="U44" s="44"/>
      <c r="V44" s="45"/>
      <c r="W44" s="45"/>
      <c r="X44" s="45"/>
      <c r="Y44" s="27">
        <f>Y8+Y20+Y31+Y33+Y39</f>
        <v>31</v>
      </c>
      <c r="Z44" s="48"/>
    </row>
    <row r="45" spans="1:26" ht="12.75" customHeight="1">
      <c r="A45" s="49"/>
      <c r="B45" s="50"/>
      <c r="C45" s="35" t="s">
        <v>61</v>
      </c>
      <c r="D45" s="36"/>
      <c r="E45" s="39"/>
      <c r="F45" s="8"/>
      <c r="G45" s="9"/>
      <c r="H45" s="9"/>
      <c r="I45" s="9">
        <f>COUNTIF(I9:I36,"v")+COUNTIF(I40:I41,"v")</f>
        <v>4</v>
      </c>
      <c r="J45" s="10"/>
      <c r="K45" s="8"/>
      <c r="L45" s="9"/>
      <c r="M45" s="9"/>
      <c r="N45" s="9">
        <f>COUNTIF(N9:N36,"v")+COUNTIF(N40:N41,"v")</f>
        <v>2</v>
      </c>
      <c r="O45" s="10"/>
      <c r="P45" s="11"/>
      <c r="Q45" s="12"/>
      <c r="R45" s="12"/>
      <c r="S45" s="9">
        <f>COUNTIF(S9:S36,"v")+COUNTIF(S40:S41,"v")</f>
        <v>3</v>
      </c>
      <c r="T45" s="13"/>
      <c r="U45" s="8"/>
      <c r="V45" s="9"/>
      <c r="W45" s="9"/>
      <c r="X45" s="9">
        <f>COUNTIF(X9:X36,"v")+COUNTIF(X40:X41,"v")</f>
        <v>1</v>
      </c>
      <c r="Y45" s="10"/>
      <c r="Z45" s="37"/>
    </row>
    <row r="46" spans="1:26" ht="12.75" customHeight="1" thickBot="1">
      <c r="A46" s="49"/>
      <c r="B46" s="50"/>
      <c r="C46" s="23" t="s">
        <v>63</v>
      </c>
      <c r="D46" s="29"/>
      <c r="E46" s="40"/>
      <c r="F46" s="22"/>
      <c r="G46" s="20"/>
      <c r="H46" s="20"/>
      <c r="I46" s="20">
        <f>COUNTIF(I9:I36,"é")+COUNTIF(I40:I41,"é")</f>
        <v>1</v>
      </c>
      <c r="J46" s="21"/>
      <c r="K46" s="22"/>
      <c r="L46" s="20"/>
      <c r="M46" s="20"/>
      <c r="N46" s="20">
        <f>COUNTIF(N9:N36,"é")+COUNTIF(N40:N41,"é")</f>
        <v>5</v>
      </c>
      <c r="O46" s="21"/>
      <c r="P46" s="24"/>
      <c r="Q46" s="25"/>
      <c r="R46" s="25"/>
      <c r="S46" s="20">
        <f>COUNTIF(S9:S36,"é")+COUNTIF(S40:S41,"é")</f>
        <v>2</v>
      </c>
      <c r="T46" s="26"/>
      <c r="U46" s="22"/>
      <c r="V46" s="20"/>
      <c r="W46" s="20"/>
      <c r="X46" s="20">
        <f>COUNTIF(X9:X36,"é")+COUNTIF(X40:X41,"é")</f>
        <v>5</v>
      </c>
      <c r="Y46" s="21"/>
      <c r="Z46" s="30"/>
    </row>
    <row r="47" spans="1:3" ht="12.75" customHeight="1">
      <c r="A47" s="56" t="s">
        <v>51</v>
      </c>
      <c r="C47" t="s">
        <v>108</v>
      </c>
    </row>
    <row r="48" ht="12.75" customHeight="1">
      <c r="A48" t="s">
        <v>106</v>
      </c>
    </row>
    <row r="49" ht="12.75" customHeight="1">
      <c r="A49" t="s">
        <v>107</v>
      </c>
    </row>
    <row r="50" ht="12.75">
      <c r="A50" t="s">
        <v>109</v>
      </c>
    </row>
  </sheetData>
  <mergeCells count="12">
    <mergeCell ref="K6:O6"/>
    <mergeCell ref="P6:T6"/>
    <mergeCell ref="C6:C7"/>
    <mergeCell ref="U6:Y6"/>
    <mergeCell ref="A4:Z4"/>
    <mergeCell ref="A5:E5"/>
    <mergeCell ref="F5:Y5"/>
    <mergeCell ref="A6:A7"/>
    <mergeCell ref="B6:B7"/>
    <mergeCell ref="E6:E7"/>
    <mergeCell ref="F6:J6"/>
    <mergeCell ref="D6:D7"/>
  </mergeCells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2019-04-01T10:37:43Z</cp:lastPrinted>
  <dcterms:created xsi:type="dcterms:W3CDTF">2007-10-29T15:12:22Z</dcterms:created>
  <dcterms:modified xsi:type="dcterms:W3CDTF">2019-04-02T07:02:32Z</dcterms:modified>
  <cp:category/>
  <cp:version/>
  <cp:contentType/>
  <cp:contentStatus/>
</cp:coreProperties>
</file>