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activeTab="0"/>
  </bookViews>
  <sheets>
    <sheet name="Mintatanterv" sheetId="1" r:id="rId1"/>
    <sheet name="KKK" sheetId="2" r:id="rId2"/>
    <sheet name="Targylista" sheetId="3" r:id="rId3"/>
  </sheets>
  <definedNames>
    <definedName name="_xlnm.Print_Area" localSheetId="0">'Mintatanterv'!$1:$29</definedName>
  </definedNames>
  <calcPr fullCalcOnLoad="1"/>
</workbook>
</file>

<file path=xl/sharedStrings.xml><?xml version="1.0" encoding="utf-8"?>
<sst xmlns="http://schemas.openxmlformats.org/spreadsheetml/2006/main" count="165" uniqueCount="90">
  <si>
    <t>Tantárgyak</t>
  </si>
  <si>
    <t>Félévek</t>
  </si>
  <si>
    <t>Előtanulmányok</t>
  </si>
  <si>
    <t>1.</t>
  </si>
  <si>
    <t>2.</t>
  </si>
  <si>
    <t>4.</t>
  </si>
  <si>
    <t>ea</t>
  </si>
  <si>
    <t>tgy</t>
  </si>
  <si>
    <t>l</t>
  </si>
  <si>
    <t>k</t>
  </si>
  <si>
    <t>kr</t>
  </si>
  <si>
    <t>Vizsga (v)</t>
  </si>
  <si>
    <t>kredit</t>
  </si>
  <si>
    <t>óra/félév</t>
  </si>
  <si>
    <t>Összesen</t>
  </si>
  <si>
    <t>levelező munkarend</t>
  </si>
  <si>
    <t>Évközi jegy (é)</t>
  </si>
  <si>
    <t>Mintatanterv</t>
  </si>
  <si>
    <t>1. (ősz)</t>
  </si>
  <si>
    <t>2. (tavasz)</t>
  </si>
  <si>
    <t>féléves ( hét) óraszámokkal (ea. tgy. l). ; követelményekkel (k.); kreditekkel (kr.)</t>
  </si>
  <si>
    <t>Pszichológiai alapismeretek</t>
  </si>
  <si>
    <t>Antropometriai és biomechanikai alapismeretek</t>
  </si>
  <si>
    <t>Antropometriai értékelés és tervezés</t>
  </si>
  <si>
    <t>Szakdolgozat</t>
  </si>
  <si>
    <t>Munkaalkalmasság, képességfelmérés</t>
  </si>
  <si>
    <t>Munkahely-ergonómia a gyakorlatban</t>
  </si>
  <si>
    <t>A</t>
  </si>
  <si>
    <t>B</t>
  </si>
  <si>
    <t>F</t>
  </si>
  <si>
    <t>H</t>
  </si>
  <si>
    <t>J</t>
  </si>
  <si>
    <t>G</t>
  </si>
  <si>
    <t>Project</t>
  </si>
  <si>
    <t>é</t>
  </si>
  <si>
    <t>v</t>
  </si>
  <si>
    <t>Alapozó</t>
  </si>
  <si>
    <t>munkaegészségügyi ismeretek:</t>
  </si>
  <si>
    <t>műszaki ismeretek:</t>
  </si>
  <si>
    <t>Szakmai</t>
  </si>
  <si>
    <t>Speciális</t>
  </si>
  <si>
    <t>ergonómiai ismeretek</t>
  </si>
  <si>
    <t>módszertani ismeretek</t>
  </si>
  <si>
    <t>alkalmazott ergonómiai ismeretek</t>
  </si>
  <si>
    <t>képességvizsgálat és -fejlesztés módszerei</t>
  </si>
  <si>
    <t>tevékenység elemzés és -tervezés ismeretei</t>
  </si>
  <si>
    <t>Projekt feladat</t>
  </si>
  <si>
    <t>Munkaegészségügyi alapismeretek</t>
  </si>
  <si>
    <t>Alapozó ismeretek</t>
  </si>
  <si>
    <t>munkaegészségügyi ismeretek</t>
  </si>
  <si>
    <t>humán ismeretek</t>
  </si>
  <si>
    <t>Szakmai törzsanyag</t>
  </si>
  <si>
    <t>Speciális szakismeretek</t>
  </si>
  <si>
    <t>Szakdolgozat:</t>
  </si>
  <si>
    <t>min</t>
  </si>
  <si>
    <t>tény</t>
  </si>
  <si>
    <t>max</t>
  </si>
  <si>
    <t>Műszaki alapismeretek</t>
  </si>
  <si>
    <t>műszaki alapismeretek</t>
  </si>
  <si>
    <t>környezet-értékelés és kialakítás</t>
  </si>
  <si>
    <t>Ergonómiai projektek menedzsmentje</t>
  </si>
  <si>
    <t>félév</t>
  </si>
  <si>
    <t>Főkat</t>
  </si>
  <si>
    <t>alkat</t>
  </si>
  <si>
    <t>3.</t>
  </si>
  <si>
    <t>ssz</t>
  </si>
  <si>
    <t>Érvényes: 2020. szeptember 1-től</t>
  </si>
  <si>
    <t>A záróvizsga tárgyai:</t>
  </si>
  <si>
    <t>Ergonómia alapismeretei</t>
  </si>
  <si>
    <t>Ergonómia módszertani ismeretek</t>
  </si>
  <si>
    <t>CREE Kód</t>
  </si>
  <si>
    <t>Tevékenységelemzés és munkatervezés</t>
  </si>
  <si>
    <t>I J</t>
  </si>
  <si>
    <t>F C</t>
  </si>
  <si>
    <t>D E</t>
  </si>
  <si>
    <t>ergonómia és emberi tényezők szakember szakirányú továbbképzési szak</t>
  </si>
  <si>
    <t>BFXPAN1SLE</t>
  </si>
  <si>
    <t>BFXMEN1SLE</t>
  </si>
  <si>
    <t>BFXABN1SLE</t>
  </si>
  <si>
    <t>BFXMUN1SLE</t>
  </si>
  <si>
    <t>BFXEAN1SLE</t>
  </si>
  <si>
    <t>BFXEPN1SLE</t>
  </si>
  <si>
    <t>BFXTMN2SLE</t>
  </si>
  <si>
    <t>BFXEIN2SLE</t>
  </si>
  <si>
    <t>BFXMKN2SLE</t>
  </si>
  <si>
    <t>BFXMGN2SLE</t>
  </si>
  <si>
    <t>BFXAEN2SLE</t>
  </si>
  <si>
    <t>BFDSDN2SLE</t>
  </si>
  <si>
    <t>képzéskód, szakkód: BSLENE, BSLENE</t>
  </si>
  <si>
    <t>mintatanterv-kód: BSLENEXXM0S21 (Σ60 krd)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</si>
</sst>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30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2" fillId="6" borderId="0" xfId="0" applyFont="1" applyFill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12" fillId="0" borderId="45" xfId="0" applyFont="1" applyBorder="1" applyAlignment="1">
      <alignment/>
    </xf>
    <xf numFmtId="0" fontId="0" fillId="0" borderId="46" xfId="0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49" xfId="0" applyFont="1" applyBorder="1" applyAlignment="1">
      <alignment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2" fillId="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6" borderId="48" xfId="0" applyFont="1" applyFill="1" applyBorder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left" indent="2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indent="2"/>
    </xf>
    <xf numFmtId="0" fontId="3" fillId="0" borderId="4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24" borderId="6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right" vertical="center" wrapText="1" shrinkToFit="1"/>
    </xf>
    <xf numFmtId="0" fontId="5" fillId="0" borderId="56" xfId="0" applyFont="1" applyFill="1" applyBorder="1" applyAlignment="1">
      <alignment horizontal="right" vertical="center" wrapText="1" shrinkToFit="1"/>
    </xf>
    <xf numFmtId="0" fontId="3" fillId="0" borderId="5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7.7109375" style="0" customWidth="1"/>
    <col min="3" max="3" width="37.57421875" style="0" bestFit="1" customWidth="1"/>
    <col min="4" max="4" width="7.7109375" style="0" bestFit="1" customWidth="1"/>
    <col min="5" max="5" width="5.8515625" style="0" bestFit="1" customWidth="1"/>
    <col min="6" max="6" width="3.57421875" style="0" bestFit="1" customWidth="1"/>
    <col min="7" max="7" width="3.421875" style="0" bestFit="1" customWidth="1"/>
    <col min="8" max="8" width="2.7109375" style="0" bestFit="1" customWidth="1"/>
    <col min="9" max="9" width="2.140625" style="0" bestFit="1" customWidth="1"/>
    <col min="10" max="10" width="3.00390625" style="0" bestFit="1" customWidth="1"/>
    <col min="11" max="11" width="3.57421875" style="0" bestFit="1" customWidth="1"/>
    <col min="12" max="12" width="3.421875" style="0" bestFit="1" customWidth="1"/>
    <col min="13" max="13" width="2.7109375" style="0" bestFit="1" customWidth="1"/>
    <col min="14" max="14" width="2.140625" style="0" bestFit="1" customWidth="1"/>
    <col min="15" max="15" width="3.00390625" style="0" bestFit="1" customWidth="1"/>
    <col min="16" max="16" width="6.7109375" style="0" customWidth="1"/>
    <col min="17" max="17" width="5.57421875" style="0" customWidth="1"/>
    <col min="18" max="18" width="7.421875" style="0" customWidth="1"/>
  </cols>
  <sheetData>
    <row r="1" spans="1:18" ht="12.75" customHeight="1">
      <c r="A1" s="60"/>
      <c r="B1" s="6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  <c r="Q1" s="1"/>
      <c r="R1" s="1"/>
    </row>
    <row r="2" spans="1:18" ht="12.75" customHeight="1">
      <c r="A2" s="60"/>
      <c r="B2" s="60"/>
      <c r="C2" s="25"/>
      <c r="D2" s="23" t="s">
        <v>17</v>
      </c>
      <c r="F2" s="25"/>
      <c r="G2" s="25"/>
      <c r="H2" s="25"/>
      <c r="I2" s="25"/>
      <c r="J2" s="25"/>
      <c r="L2" s="25"/>
      <c r="M2" s="25"/>
      <c r="N2" s="25"/>
      <c r="O2" s="25"/>
      <c r="Q2" s="1"/>
      <c r="R2" s="175" t="s">
        <v>66</v>
      </c>
    </row>
    <row r="3" spans="3:18" ht="12.75" customHeight="1">
      <c r="C3" s="23"/>
      <c r="D3" s="26" t="s">
        <v>75</v>
      </c>
      <c r="F3" s="23"/>
      <c r="G3" s="23"/>
      <c r="H3" s="23"/>
      <c r="I3" s="23"/>
      <c r="L3" s="23"/>
      <c r="M3" s="23"/>
      <c r="N3" s="23"/>
      <c r="O3" s="23"/>
      <c r="P3" s="23"/>
      <c r="Q3" s="23"/>
      <c r="R3" s="176"/>
    </row>
    <row r="4" spans="1:18" ht="12.75" customHeight="1">
      <c r="A4" s="23"/>
      <c r="B4" s="23"/>
      <c r="C4" s="24"/>
      <c r="D4" s="61" t="s">
        <v>88</v>
      </c>
      <c r="F4" s="24"/>
      <c r="G4" s="24"/>
      <c r="H4" s="24"/>
      <c r="I4" s="24"/>
      <c r="L4" s="24"/>
      <c r="M4" s="24"/>
      <c r="N4" s="24"/>
      <c r="O4" s="24"/>
      <c r="P4" s="1"/>
      <c r="Q4" s="1"/>
      <c r="R4" s="177" t="s">
        <v>15</v>
      </c>
    </row>
    <row r="5" spans="1:18" ht="12.75" customHeight="1">
      <c r="A5" s="23"/>
      <c r="B5" s="23"/>
      <c r="C5" s="24"/>
      <c r="D5" s="61"/>
      <c r="F5" s="24"/>
      <c r="G5" s="24"/>
      <c r="H5" s="24"/>
      <c r="I5" s="24"/>
      <c r="L5" s="24"/>
      <c r="M5" s="24"/>
      <c r="N5" s="24"/>
      <c r="O5" s="24"/>
      <c r="P5" s="1"/>
      <c r="Q5" s="1"/>
      <c r="R5" s="177"/>
    </row>
    <row r="6" spans="1:18" ht="12.75" customHeight="1" thickBot="1">
      <c r="A6" s="21" t="s">
        <v>89</v>
      </c>
      <c r="B6" s="21"/>
      <c r="C6" s="27"/>
      <c r="D6" s="22"/>
      <c r="E6" s="28"/>
      <c r="F6" s="28"/>
      <c r="G6" s="25"/>
      <c r="H6" s="25"/>
      <c r="I6" s="25"/>
      <c r="J6" s="25"/>
      <c r="K6" s="25"/>
      <c r="L6" s="25"/>
      <c r="M6" s="25"/>
      <c r="N6" s="25"/>
      <c r="O6" s="25"/>
      <c r="P6" s="2"/>
      <c r="Q6" s="2"/>
      <c r="R6" s="2"/>
    </row>
    <row r="7" spans="1:18" ht="12.75" customHeight="1" thickBot="1">
      <c r="A7" s="178" t="s">
        <v>20</v>
      </c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3"/>
      <c r="Q7" s="3"/>
      <c r="R7" s="4"/>
    </row>
    <row r="8" spans="1:18" ht="12.75" customHeight="1" thickBot="1">
      <c r="A8" s="194"/>
      <c r="B8" s="108"/>
      <c r="C8" s="187" t="s">
        <v>0</v>
      </c>
      <c r="D8" s="181" t="s">
        <v>13</v>
      </c>
      <c r="E8" s="196" t="s">
        <v>12</v>
      </c>
      <c r="F8" s="183" t="s">
        <v>1</v>
      </c>
      <c r="G8" s="184"/>
      <c r="H8" s="184"/>
      <c r="I8" s="184"/>
      <c r="J8" s="184"/>
      <c r="K8" s="184"/>
      <c r="L8" s="184"/>
      <c r="M8" s="184"/>
      <c r="N8" s="184"/>
      <c r="O8" s="184"/>
      <c r="P8" s="187" t="s">
        <v>2</v>
      </c>
      <c r="Q8" s="188"/>
      <c r="R8" s="189"/>
    </row>
    <row r="9" spans="1:18" ht="12.75" customHeight="1" thickBot="1">
      <c r="A9" s="195"/>
      <c r="B9" s="109"/>
      <c r="C9" s="190"/>
      <c r="D9" s="182"/>
      <c r="E9" s="197"/>
      <c r="F9" s="183" t="s">
        <v>18</v>
      </c>
      <c r="G9" s="185"/>
      <c r="H9" s="185"/>
      <c r="I9" s="185"/>
      <c r="J9" s="186"/>
      <c r="K9" s="183" t="s">
        <v>19</v>
      </c>
      <c r="L9" s="185"/>
      <c r="M9" s="185"/>
      <c r="N9" s="185"/>
      <c r="O9" s="186"/>
      <c r="P9" s="190"/>
      <c r="Q9" s="191"/>
      <c r="R9" s="192"/>
    </row>
    <row r="10" spans="1:18" ht="13.5" thickBot="1">
      <c r="A10" s="113"/>
      <c r="B10" s="114"/>
      <c r="C10" s="111"/>
      <c r="D10" s="110"/>
      <c r="E10" s="115"/>
      <c r="F10" s="111" t="s">
        <v>6</v>
      </c>
      <c r="G10" s="111" t="s">
        <v>7</v>
      </c>
      <c r="H10" s="111" t="s">
        <v>8</v>
      </c>
      <c r="I10" s="111" t="s">
        <v>9</v>
      </c>
      <c r="J10" s="116" t="s">
        <v>10</v>
      </c>
      <c r="K10" s="110" t="s">
        <v>6</v>
      </c>
      <c r="L10" s="111" t="s">
        <v>7</v>
      </c>
      <c r="M10" s="111" t="s">
        <v>8</v>
      </c>
      <c r="N10" s="111" t="s">
        <v>9</v>
      </c>
      <c r="O10" s="117" t="s">
        <v>10</v>
      </c>
      <c r="P10" s="183"/>
      <c r="Q10" s="184"/>
      <c r="R10" s="193"/>
    </row>
    <row r="11" spans="1:18" ht="12.75">
      <c r="A11" s="142" t="s">
        <v>3</v>
      </c>
      <c r="B11" s="167" t="s">
        <v>76</v>
      </c>
      <c r="C11" s="167" t="s">
        <v>21</v>
      </c>
      <c r="D11" s="142">
        <f aca="true" t="shared" si="0" ref="D11:D22">F11+G11+H11+K11+L11+M11</f>
        <v>16</v>
      </c>
      <c r="E11" s="142">
        <f aca="true" t="shared" si="1" ref="E11:E22">J11+O11</f>
        <v>6</v>
      </c>
      <c r="F11" s="122">
        <v>12</v>
      </c>
      <c r="G11" s="118">
        <v>0</v>
      </c>
      <c r="H11" s="118">
        <v>4</v>
      </c>
      <c r="I11" s="118" t="s">
        <v>35</v>
      </c>
      <c r="J11" s="119">
        <v>6</v>
      </c>
      <c r="K11" s="120"/>
      <c r="L11" s="118"/>
      <c r="M11" s="118"/>
      <c r="N11" s="118"/>
      <c r="O11" s="121"/>
      <c r="P11" s="122"/>
      <c r="Q11" s="118"/>
      <c r="R11" s="121"/>
    </row>
    <row r="12" spans="1:18" s="62" customFormat="1" ht="12.75">
      <c r="A12" s="143" t="s">
        <v>4</v>
      </c>
      <c r="B12" s="168" t="s">
        <v>77</v>
      </c>
      <c r="C12" s="168" t="s">
        <v>47</v>
      </c>
      <c r="D12" s="143">
        <f t="shared" si="0"/>
        <v>18</v>
      </c>
      <c r="E12" s="143">
        <f t="shared" si="1"/>
        <v>6</v>
      </c>
      <c r="F12" s="127">
        <v>14</v>
      </c>
      <c r="G12" s="123">
        <v>4</v>
      </c>
      <c r="H12" s="123">
        <v>0</v>
      </c>
      <c r="I12" s="123" t="s">
        <v>35</v>
      </c>
      <c r="J12" s="124">
        <v>6</v>
      </c>
      <c r="K12" s="125"/>
      <c r="L12" s="123"/>
      <c r="M12" s="123"/>
      <c r="N12" s="123"/>
      <c r="O12" s="126"/>
      <c r="P12" s="127"/>
      <c r="Q12" s="123"/>
      <c r="R12" s="126"/>
    </row>
    <row r="13" spans="1:18" ht="12.75">
      <c r="A13" s="144" t="s">
        <v>64</v>
      </c>
      <c r="B13" s="169" t="s">
        <v>78</v>
      </c>
      <c r="C13" s="169" t="s">
        <v>22</v>
      </c>
      <c r="D13" s="144">
        <f t="shared" si="0"/>
        <v>14</v>
      </c>
      <c r="E13" s="144">
        <f t="shared" si="1"/>
        <v>4</v>
      </c>
      <c r="F13" s="132">
        <v>10</v>
      </c>
      <c r="G13" s="128">
        <v>0</v>
      </c>
      <c r="H13" s="128">
        <v>4</v>
      </c>
      <c r="I13" s="128" t="s">
        <v>34</v>
      </c>
      <c r="J13" s="129">
        <v>4</v>
      </c>
      <c r="K13" s="130"/>
      <c r="L13" s="128"/>
      <c r="M13" s="128"/>
      <c r="N13" s="128"/>
      <c r="O13" s="131"/>
      <c r="P13" s="132"/>
      <c r="Q13" s="128"/>
      <c r="R13" s="131"/>
    </row>
    <row r="14" spans="1:18" ht="13.5" thickBot="1">
      <c r="A14" s="146" t="s">
        <v>5</v>
      </c>
      <c r="B14" s="170" t="s">
        <v>79</v>
      </c>
      <c r="C14" s="170" t="s">
        <v>57</v>
      </c>
      <c r="D14" s="146">
        <f t="shared" si="0"/>
        <v>24</v>
      </c>
      <c r="E14" s="146">
        <f t="shared" si="1"/>
        <v>6</v>
      </c>
      <c r="F14" s="147">
        <v>16</v>
      </c>
      <c r="G14" s="148">
        <v>0</v>
      </c>
      <c r="H14" s="148">
        <v>8</v>
      </c>
      <c r="I14" s="148" t="s">
        <v>34</v>
      </c>
      <c r="J14" s="149">
        <v>6</v>
      </c>
      <c r="K14" s="150"/>
      <c r="L14" s="148"/>
      <c r="M14" s="148"/>
      <c r="N14" s="148"/>
      <c r="O14" s="151"/>
      <c r="P14" s="147"/>
      <c r="Q14" s="148"/>
      <c r="R14" s="151"/>
    </row>
    <row r="15" spans="1:18" ht="12.75">
      <c r="A15" s="158">
        <v>5</v>
      </c>
      <c r="B15" s="171" t="s">
        <v>80</v>
      </c>
      <c r="C15" s="171" t="s">
        <v>68</v>
      </c>
      <c r="D15" s="158">
        <f t="shared" si="0"/>
        <v>24</v>
      </c>
      <c r="E15" s="158">
        <f t="shared" si="1"/>
        <v>6</v>
      </c>
      <c r="F15" s="159">
        <v>16</v>
      </c>
      <c r="G15" s="160">
        <v>8</v>
      </c>
      <c r="H15" s="160">
        <v>0</v>
      </c>
      <c r="I15" s="118" t="s">
        <v>35</v>
      </c>
      <c r="J15" s="161">
        <v>6</v>
      </c>
      <c r="K15" s="120"/>
      <c r="L15" s="118"/>
      <c r="M15" s="118"/>
      <c r="N15" s="118"/>
      <c r="O15" s="121"/>
      <c r="P15" s="122"/>
      <c r="Q15" s="118"/>
      <c r="R15" s="121"/>
    </row>
    <row r="16" spans="1:18" s="95" customFormat="1" ht="12.75">
      <c r="A16" s="144">
        <v>6</v>
      </c>
      <c r="B16" s="169" t="s">
        <v>81</v>
      </c>
      <c r="C16" s="169" t="s">
        <v>60</v>
      </c>
      <c r="D16" s="144">
        <f t="shared" si="0"/>
        <v>16</v>
      </c>
      <c r="E16" s="144">
        <f t="shared" si="1"/>
        <v>2</v>
      </c>
      <c r="F16" s="133">
        <v>12</v>
      </c>
      <c r="G16" s="133">
        <v>4</v>
      </c>
      <c r="H16" s="133">
        <v>0</v>
      </c>
      <c r="I16" s="133" t="s">
        <v>34</v>
      </c>
      <c r="J16" s="133">
        <v>2</v>
      </c>
      <c r="K16" s="134"/>
      <c r="L16" s="133"/>
      <c r="M16" s="133"/>
      <c r="N16" s="133"/>
      <c r="O16" s="135"/>
      <c r="P16" s="133"/>
      <c r="Q16" s="133"/>
      <c r="R16" s="135"/>
    </row>
    <row r="17" spans="1:18" s="29" customFormat="1" ht="12.75">
      <c r="A17" s="143">
        <v>7</v>
      </c>
      <c r="B17" s="168" t="s">
        <v>82</v>
      </c>
      <c r="C17" s="168" t="s">
        <v>71</v>
      </c>
      <c r="D17" s="143">
        <f t="shared" si="0"/>
        <v>16</v>
      </c>
      <c r="E17" s="143">
        <f t="shared" si="1"/>
        <v>4</v>
      </c>
      <c r="F17" s="136"/>
      <c r="G17" s="136"/>
      <c r="H17" s="136"/>
      <c r="I17" s="136"/>
      <c r="J17" s="137"/>
      <c r="K17" s="138">
        <v>8</v>
      </c>
      <c r="L17" s="136">
        <v>4</v>
      </c>
      <c r="M17" s="136">
        <v>4</v>
      </c>
      <c r="N17" s="136" t="s">
        <v>34</v>
      </c>
      <c r="O17" s="137">
        <v>4</v>
      </c>
      <c r="P17" s="136"/>
      <c r="Q17" s="136"/>
      <c r="R17" s="137"/>
    </row>
    <row r="18" spans="1:18" ht="13.5" thickBot="1">
      <c r="A18" s="162">
        <v>8</v>
      </c>
      <c r="B18" s="172" t="s">
        <v>83</v>
      </c>
      <c r="C18" s="172" t="s">
        <v>69</v>
      </c>
      <c r="D18" s="162">
        <f t="shared" si="0"/>
        <v>26</v>
      </c>
      <c r="E18" s="162">
        <f t="shared" si="1"/>
        <v>6</v>
      </c>
      <c r="F18" s="163"/>
      <c r="G18" s="164"/>
      <c r="H18" s="164"/>
      <c r="I18" s="164"/>
      <c r="J18" s="165"/>
      <c r="K18" s="166">
        <v>10</v>
      </c>
      <c r="L18" s="164">
        <v>8</v>
      </c>
      <c r="M18" s="164">
        <v>8</v>
      </c>
      <c r="N18" s="164" t="s">
        <v>35</v>
      </c>
      <c r="O18" s="165">
        <v>6</v>
      </c>
      <c r="P18" s="163"/>
      <c r="Q18" s="164"/>
      <c r="R18" s="165"/>
    </row>
    <row r="19" spans="1:18" ht="12.75">
      <c r="A19" s="152">
        <v>9</v>
      </c>
      <c r="B19" s="173" t="s">
        <v>84</v>
      </c>
      <c r="C19" s="173" t="s">
        <v>25</v>
      </c>
      <c r="D19" s="152">
        <f t="shared" si="0"/>
        <v>12</v>
      </c>
      <c r="E19" s="152">
        <f t="shared" si="1"/>
        <v>4</v>
      </c>
      <c r="F19" s="153"/>
      <c r="G19" s="154"/>
      <c r="H19" s="154"/>
      <c r="I19" s="154"/>
      <c r="J19" s="155"/>
      <c r="K19" s="156">
        <v>8</v>
      </c>
      <c r="L19" s="154">
        <v>0</v>
      </c>
      <c r="M19" s="154">
        <v>4</v>
      </c>
      <c r="N19" s="154" t="s">
        <v>35</v>
      </c>
      <c r="O19" s="157">
        <v>4</v>
      </c>
      <c r="P19" s="153">
        <v>1.2</v>
      </c>
      <c r="Q19" s="154"/>
      <c r="R19" s="157"/>
    </row>
    <row r="20" spans="1:18" ht="12.75">
      <c r="A20" s="144">
        <v>10</v>
      </c>
      <c r="B20" s="169" t="s">
        <v>85</v>
      </c>
      <c r="C20" s="169" t="s">
        <v>26</v>
      </c>
      <c r="D20" s="144">
        <f t="shared" si="0"/>
        <v>14</v>
      </c>
      <c r="E20" s="144">
        <f t="shared" si="1"/>
        <v>4</v>
      </c>
      <c r="F20" s="132"/>
      <c r="G20" s="128"/>
      <c r="H20" s="128"/>
      <c r="I20" s="128"/>
      <c r="J20" s="129"/>
      <c r="K20" s="130">
        <v>6</v>
      </c>
      <c r="L20" s="128">
        <v>8</v>
      </c>
      <c r="M20" s="128">
        <v>0</v>
      </c>
      <c r="N20" s="128" t="s">
        <v>34</v>
      </c>
      <c r="O20" s="131">
        <v>4</v>
      </c>
      <c r="P20" s="132">
        <v>5</v>
      </c>
      <c r="Q20" s="128"/>
      <c r="R20" s="131"/>
    </row>
    <row r="21" spans="1:18" ht="12.75">
      <c r="A21" s="144">
        <v>11</v>
      </c>
      <c r="B21" s="169" t="s">
        <v>86</v>
      </c>
      <c r="C21" s="169" t="s">
        <v>23</v>
      </c>
      <c r="D21" s="144">
        <f t="shared" si="0"/>
        <v>12</v>
      </c>
      <c r="E21" s="144">
        <f t="shared" si="1"/>
        <v>2</v>
      </c>
      <c r="F21" s="132"/>
      <c r="G21" s="128"/>
      <c r="H21" s="128"/>
      <c r="I21" s="128"/>
      <c r="J21" s="129"/>
      <c r="K21" s="130">
        <v>8</v>
      </c>
      <c r="L21" s="128">
        <v>4</v>
      </c>
      <c r="M21" s="128">
        <v>0</v>
      </c>
      <c r="N21" s="128" t="s">
        <v>35</v>
      </c>
      <c r="O21" s="131">
        <v>2</v>
      </c>
      <c r="P21" s="132">
        <v>3</v>
      </c>
      <c r="Q21" s="128"/>
      <c r="R21" s="131"/>
    </row>
    <row r="22" spans="1:18" ht="13.5" thickBot="1">
      <c r="A22" s="145">
        <v>12</v>
      </c>
      <c r="B22" s="174" t="s">
        <v>87</v>
      </c>
      <c r="C22" s="174" t="s">
        <v>24</v>
      </c>
      <c r="D22" s="145">
        <f t="shared" si="0"/>
        <v>40</v>
      </c>
      <c r="E22" s="145">
        <f t="shared" si="1"/>
        <v>10</v>
      </c>
      <c r="F22" s="141"/>
      <c r="G22" s="139"/>
      <c r="H22" s="139"/>
      <c r="I22" s="139"/>
      <c r="J22" s="140"/>
      <c r="K22" s="141">
        <v>0</v>
      </c>
      <c r="L22" s="139">
        <v>40</v>
      </c>
      <c r="M22" s="139">
        <v>0</v>
      </c>
      <c r="N22" s="139" t="s">
        <v>34</v>
      </c>
      <c r="O22" s="140">
        <v>10</v>
      </c>
      <c r="P22" s="141"/>
      <c r="Q22" s="139"/>
      <c r="R22" s="140"/>
    </row>
    <row r="23" spans="1:18" ht="13.5" thickBot="1">
      <c r="A23" s="35" t="s">
        <v>14</v>
      </c>
      <c r="B23" s="112"/>
      <c r="C23" s="36"/>
      <c r="D23" s="69">
        <f aca="true" t="shared" si="2" ref="D23:O23">SUM(D11:D22)</f>
        <v>232</v>
      </c>
      <c r="E23" s="69">
        <f t="shared" si="2"/>
        <v>60</v>
      </c>
      <c r="F23" s="34">
        <f t="shared" si="2"/>
        <v>80</v>
      </c>
      <c r="G23" s="34">
        <f t="shared" si="2"/>
        <v>16</v>
      </c>
      <c r="H23" s="34">
        <f t="shared" si="2"/>
        <v>16</v>
      </c>
      <c r="I23" s="34">
        <f t="shared" si="2"/>
        <v>0</v>
      </c>
      <c r="J23" s="34">
        <f t="shared" si="2"/>
        <v>30</v>
      </c>
      <c r="K23" s="34">
        <f t="shared" si="2"/>
        <v>40</v>
      </c>
      <c r="L23" s="34">
        <f t="shared" si="2"/>
        <v>64</v>
      </c>
      <c r="M23" s="34">
        <f t="shared" si="2"/>
        <v>16</v>
      </c>
      <c r="N23" s="34">
        <f t="shared" si="2"/>
        <v>0</v>
      </c>
      <c r="O23" s="34">
        <f t="shared" si="2"/>
        <v>30</v>
      </c>
      <c r="P23" s="10"/>
      <c r="Q23" s="10"/>
      <c r="R23" s="10"/>
    </row>
    <row r="24" spans="1:18" ht="12.75">
      <c r="A24" s="11"/>
      <c r="B24" s="11"/>
      <c r="C24" s="12" t="s">
        <v>11</v>
      </c>
      <c r="D24" s="13"/>
      <c r="E24" s="14"/>
      <c r="F24" s="13"/>
      <c r="G24" s="15"/>
      <c r="H24" s="15"/>
      <c r="I24" s="15">
        <f>COUNTIF(I11:I23,"v")</f>
        <v>3</v>
      </c>
      <c r="J24" s="15"/>
      <c r="K24" s="15"/>
      <c r="L24" s="15"/>
      <c r="M24" s="15"/>
      <c r="N24" s="15">
        <f>COUNTIF(N11:N23,"v")</f>
        <v>3</v>
      </c>
      <c r="O24" s="15"/>
      <c r="P24" s="10"/>
      <c r="Q24" s="10"/>
      <c r="R24" s="10"/>
    </row>
    <row r="25" spans="1:18" ht="13.5" thickBot="1">
      <c r="A25" s="11"/>
      <c r="B25" s="11"/>
      <c r="C25" s="16" t="s">
        <v>16</v>
      </c>
      <c r="D25" s="17"/>
      <c r="E25" s="18"/>
      <c r="F25" s="17"/>
      <c r="G25" s="19"/>
      <c r="H25" s="19"/>
      <c r="I25" s="19">
        <f>COUNTIF(I11:I23,"é")</f>
        <v>3</v>
      </c>
      <c r="J25" s="19"/>
      <c r="K25" s="19"/>
      <c r="L25" s="19"/>
      <c r="M25" s="19"/>
      <c r="N25" s="19">
        <f>COUNTIF(N11:N23,"é")</f>
        <v>3</v>
      </c>
      <c r="O25" s="19"/>
      <c r="P25" s="10"/>
      <c r="Q25" s="10"/>
      <c r="R25" s="10"/>
    </row>
    <row r="26" spans="1:18" ht="12.75">
      <c r="A26" s="20"/>
      <c r="B26" s="20"/>
      <c r="C26" s="31"/>
      <c r="D26" s="10"/>
      <c r="E26" s="10"/>
      <c r="F26" s="10">
        <f>SUM(F23:H23)</f>
        <v>112</v>
      </c>
      <c r="G26" s="10"/>
      <c r="H26" s="10"/>
      <c r="I26" s="10"/>
      <c r="J26" s="10"/>
      <c r="K26" s="10">
        <f>SUM(K23:M23)</f>
        <v>120</v>
      </c>
      <c r="L26" s="10"/>
      <c r="M26" s="10"/>
      <c r="N26" s="10"/>
      <c r="O26" s="10"/>
      <c r="P26" s="31"/>
      <c r="Q26" s="31"/>
      <c r="R26" s="31"/>
    </row>
    <row r="27" spans="1:18" ht="14.25">
      <c r="A27" s="5"/>
      <c r="B27" s="5"/>
      <c r="C27" s="86" t="s">
        <v>67</v>
      </c>
      <c r="D27" s="10"/>
      <c r="E27" s="10"/>
      <c r="F27" s="10"/>
      <c r="G27" s="10"/>
      <c r="H27" s="10"/>
      <c r="I27" s="10"/>
      <c r="J27" s="10"/>
      <c r="K27" s="10"/>
      <c r="L27" s="10"/>
      <c r="M27" s="30"/>
      <c r="N27" s="10"/>
      <c r="O27" s="10"/>
      <c r="P27" s="30"/>
      <c r="Q27" s="32"/>
      <c r="R27" s="33"/>
    </row>
    <row r="28" spans="1:18" ht="15">
      <c r="A28" s="20"/>
      <c r="B28" s="20"/>
      <c r="C28" s="107" t="s">
        <v>68</v>
      </c>
      <c r="D28" s="31"/>
      <c r="E28" s="5"/>
      <c r="F28" s="88"/>
      <c r="G28" s="88"/>
      <c r="H28" s="5"/>
      <c r="I28" s="31"/>
      <c r="J28" s="31"/>
      <c r="K28" s="31"/>
      <c r="L28" s="31"/>
      <c r="M28" s="63"/>
      <c r="N28" s="31"/>
      <c r="O28" s="31"/>
      <c r="P28" s="31"/>
      <c r="Q28" s="31"/>
      <c r="R28" s="31"/>
    </row>
    <row r="29" spans="1:18" ht="15">
      <c r="A29" s="20"/>
      <c r="B29" s="20"/>
      <c r="C29" s="107" t="s">
        <v>69</v>
      </c>
      <c r="D29" s="31"/>
      <c r="E29" s="5"/>
      <c r="F29" s="11"/>
      <c r="G29" s="5"/>
      <c r="H29" s="5"/>
      <c r="I29" s="31"/>
      <c r="J29" s="31"/>
      <c r="K29" s="31"/>
      <c r="L29" s="31"/>
      <c r="M29" s="31"/>
      <c r="N29" s="31"/>
      <c r="O29" s="31"/>
      <c r="P29" s="31"/>
      <c r="Q29" s="31"/>
      <c r="R29" s="31"/>
    </row>
  </sheetData>
  <sheetProtection/>
  <mergeCells count="10">
    <mergeCell ref="P8:R9"/>
    <mergeCell ref="P10:R10"/>
    <mergeCell ref="A8:A9"/>
    <mergeCell ref="E8:E9"/>
    <mergeCell ref="C8:C9"/>
    <mergeCell ref="A7:O7"/>
    <mergeCell ref="D8:D9"/>
    <mergeCell ref="F8:O8"/>
    <mergeCell ref="F9:J9"/>
    <mergeCell ref="K9:O9"/>
  </mergeCells>
  <printOptions horizontalCentered="1"/>
  <pageMargins left="0.3937007874015748" right="0.3937007874015748" top="0.1968503937007874" bottom="0.1968503937007874" header="0.5118110236220472" footer="0.2755905511811024"/>
  <pageSetup horizontalDpi="600" verticalDpi="600" orientation="landscape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3" max="3" width="53.28125" style="0" bestFit="1" customWidth="1"/>
    <col min="4" max="4" width="7.00390625" style="0" customWidth="1"/>
    <col min="5" max="5" width="7.28125" style="0" customWidth="1"/>
    <col min="6" max="6" width="8.7109375" style="0" customWidth="1"/>
    <col min="7" max="28" width="2.421875" style="0" customWidth="1"/>
  </cols>
  <sheetData>
    <row r="4" spans="4:6" ht="13.5" thickBot="1">
      <c r="D4" t="s">
        <v>54</v>
      </c>
      <c r="E4" t="s">
        <v>55</v>
      </c>
      <c r="F4" t="s">
        <v>56</v>
      </c>
    </row>
    <row r="5" spans="2:6" ht="14.25">
      <c r="B5" s="70" t="s">
        <v>48</v>
      </c>
      <c r="C5" s="71"/>
      <c r="D5" s="72">
        <v>20</v>
      </c>
      <c r="E5" s="71"/>
      <c r="F5" s="73">
        <v>25</v>
      </c>
    </row>
    <row r="6" spans="2:6" ht="14.25">
      <c r="B6" s="74" t="s">
        <v>36</v>
      </c>
      <c r="C6" s="75" t="s">
        <v>58</v>
      </c>
      <c r="D6" s="75">
        <v>4</v>
      </c>
      <c r="E6" s="29">
        <v>6</v>
      </c>
      <c r="F6" s="76">
        <v>8</v>
      </c>
    </row>
    <row r="7" spans="2:6" ht="14.25">
      <c r="B7" s="74" t="s">
        <v>36</v>
      </c>
      <c r="C7" s="75" t="s">
        <v>49</v>
      </c>
      <c r="D7" s="75">
        <v>4</v>
      </c>
      <c r="E7" s="29">
        <v>6</v>
      </c>
      <c r="F7" s="76">
        <v>8</v>
      </c>
    </row>
    <row r="8" spans="2:6" ht="14.25">
      <c r="B8" s="74" t="s">
        <v>36</v>
      </c>
      <c r="C8" s="75" t="s">
        <v>50</v>
      </c>
      <c r="D8" s="75">
        <v>8</v>
      </c>
      <c r="E8" s="29">
        <v>10</v>
      </c>
      <c r="F8" s="76">
        <v>14</v>
      </c>
    </row>
    <row r="9" spans="2:6" ht="15" thickBot="1">
      <c r="B9" s="77"/>
      <c r="C9" s="78"/>
      <c r="D9" s="78">
        <f>SUM(D6:D8)</f>
        <v>16</v>
      </c>
      <c r="E9" s="78">
        <f>SUM(E6:E8)</f>
        <v>22</v>
      </c>
      <c r="F9" s="79">
        <f>SUM(F6:F8)</f>
        <v>30</v>
      </c>
    </row>
    <row r="10" spans="2:6" ht="14.25">
      <c r="B10" s="70" t="s">
        <v>51</v>
      </c>
      <c r="C10" s="71"/>
      <c r="D10" s="72">
        <v>16</v>
      </c>
      <c r="E10" s="71"/>
      <c r="F10" s="73">
        <v>22</v>
      </c>
    </row>
    <row r="11" spans="2:6" ht="14.25">
      <c r="B11" s="74" t="s">
        <v>39</v>
      </c>
      <c r="C11" s="75" t="s">
        <v>41</v>
      </c>
      <c r="D11" s="75">
        <v>6</v>
      </c>
      <c r="E11" s="82">
        <v>8</v>
      </c>
      <c r="F11" s="76">
        <v>10</v>
      </c>
    </row>
    <row r="12" spans="2:6" ht="14.25">
      <c r="B12" s="74" t="s">
        <v>39</v>
      </c>
      <c r="C12" s="75" t="s">
        <v>42</v>
      </c>
      <c r="D12" s="75">
        <v>4</v>
      </c>
      <c r="E12" s="82">
        <v>6</v>
      </c>
      <c r="F12" s="76">
        <v>8</v>
      </c>
    </row>
    <row r="13" spans="2:6" ht="14.25">
      <c r="B13" s="74" t="s">
        <v>39</v>
      </c>
      <c r="C13" s="75" t="s">
        <v>43</v>
      </c>
      <c r="D13" s="75">
        <v>4</v>
      </c>
      <c r="E13" s="82">
        <v>4</v>
      </c>
      <c r="F13" s="76">
        <v>8</v>
      </c>
    </row>
    <row r="14" spans="2:6" ht="15" thickBot="1">
      <c r="B14" s="77"/>
      <c r="C14" s="78"/>
      <c r="D14" s="78">
        <f>SUM(D11:D13)</f>
        <v>14</v>
      </c>
      <c r="E14" s="78">
        <f>SUM(E11:E13)</f>
        <v>18</v>
      </c>
      <c r="F14" s="79">
        <f>SUM(F11:F13)</f>
        <v>26</v>
      </c>
    </row>
    <row r="15" spans="2:6" ht="14.25">
      <c r="B15" s="70" t="s">
        <v>52</v>
      </c>
      <c r="C15" s="71"/>
      <c r="D15" s="72">
        <v>8</v>
      </c>
      <c r="E15" s="71"/>
      <c r="F15" s="73">
        <v>16</v>
      </c>
    </row>
    <row r="16" spans="2:6" ht="14.25">
      <c r="B16" s="74" t="s">
        <v>40</v>
      </c>
      <c r="C16" s="75" t="s">
        <v>59</v>
      </c>
      <c r="D16" s="75">
        <v>2</v>
      </c>
      <c r="E16" s="29">
        <v>2</v>
      </c>
      <c r="F16" s="76">
        <v>6</v>
      </c>
    </row>
    <row r="17" spans="2:6" ht="14.25">
      <c r="B17" s="74" t="s">
        <v>40</v>
      </c>
      <c r="C17" s="75" t="s">
        <v>45</v>
      </c>
      <c r="D17" s="75">
        <v>2</v>
      </c>
      <c r="E17" s="29">
        <v>4</v>
      </c>
      <c r="F17" s="76">
        <v>6</v>
      </c>
    </row>
    <row r="18" spans="2:6" ht="14.25">
      <c r="B18" s="74" t="s">
        <v>40</v>
      </c>
      <c r="C18" s="75" t="s">
        <v>44</v>
      </c>
      <c r="D18" s="75">
        <v>2</v>
      </c>
      <c r="E18" s="29">
        <v>4</v>
      </c>
      <c r="F18" s="76">
        <v>6</v>
      </c>
    </row>
    <row r="19" spans="2:6" ht="15" thickBot="1">
      <c r="B19" s="77"/>
      <c r="C19" s="78"/>
      <c r="D19" s="78">
        <f>SUM(D16:D18)</f>
        <v>6</v>
      </c>
      <c r="E19" s="78">
        <f>SUM(E16:E18)</f>
        <v>10</v>
      </c>
      <c r="F19" s="79">
        <f>SUM(F16:F18)</f>
        <v>18</v>
      </c>
    </row>
    <row r="20" spans="2:6" ht="14.25">
      <c r="B20" s="67" t="s">
        <v>46</v>
      </c>
      <c r="D20" s="67"/>
      <c r="E20">
        <v>0</v>
      </c>
      <c r="F20" s="67"/>
    </row>
    <row r="21" ht="14.25">
      <c r="B21" s="67"/>
    </row>
    <row r="22" spans="2:6" ht="15" thickBot="1">
      <c r="B22" s="67" t="s">
        <v>53</v>
      </c>
      <c r="D22" s="67">
        <v>10</v>
      </c>
      <c r="E22" s="67">
        <v>10</v>
      </c>
      <c r="F22" s="67">
        <v>10</v>
      </c>
    </row>
    <row r="23" ht="13.5" thickBot="1">
      <c r="E23" s="80">
        <f>E9+E14+E19+E20+E22</f>
        <v>60</v>
      </c>
    </row>
    <row r="24" spans="4:6" ht="12.75">
      <c r="D24">
        <f>D5+D10+D15+D20+D22</f>
        <v>54</v>
      </c>
      <c r="F24">
        <f>F5+F10+F15+F20+F22</f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5.140625" style="0" customWidth="1"/>
    <col min="3" max="3" width="4.57421875" style="84" bestFit="1" customWidth="1"/>
    <col min="4" max="4" width="4.57421875" style="0" customWidth="1"/>
    <col min="5" max="5" width="3.421875" style="0" bestFit="1" customWidth="1"/>
    <col min="6" max="6" width="3.421875" style="0" customWidth="1"/>
    <col min="7" max="7" width="3.00390625" style="0" bestFit="1" customWidth="1"/>
    <col min="8" max="8" width="4.57421875" style="0" bestFit="1" customWidth="1"/>
    <col min="9" max="9" width="17.00390625" style="84" bestFit="1" customWidth="1"/>
    <col min="10" max="10" width="28.140625" style="84" customWidth="1"/>
    <col min="11" max="11" width="10.57421875" style="85" customWidth="1"/>
  </cols>
  <sheetData>
    <row r="1" spans="1:11" ht="13.5" thickBot="1">
      <c r="A1" s="6" t="s">
        <v>65</v>
      </c>
      <c r="B1" s="8" t="s">
        <v>0</v>
      </c>
      <c r="C1" s="84" t="s">
        <v>61</v>
      </c>
      <c r="D1" s="8" t="s">
        <v>6</v>
      </c>
      <c r="E1" s="8" t="s">
        <v>7</v>
      </c>
      <c r="F1" s="8" t="s">
        <v>8</v>
      </c>
      <c r="G1" s="8" t="s">
        <v>9</v>
      </c>
      <c r="H1" s="9" t="s">
        <v>10</v>
      </c>
      <c r="I1" s="84" t="s">
        <v>62</v>
      </c>
      <c r="J1" s="84" t="s">
        <v>63</v>
      </c>
      <c r="K1" s="7" t="s">
        <v>70</v>
      </c>
    </row>
    <row r="2" spans="2:14" ht="14.25">
      <c r="B2" s="66" t="s">
        <v>21</v>
      </c>
      <c r="C2" s="84">
        <v>1</v>
      </c>
      <c r="D2" s="53">
        <v>12</v>
      </c>
      <c r="E2" s="49">
        <v>0</v>
      </c>
      <c r="F2" s="49">
        <v>4</v>
      </c>
      <c r="G2" s="49" t="s">
        <v>35</v>
      </c>
      <c r="H2" s="50">
        <v>6</v>
      </c>
      <c r="I2" s="68" t="s">
        <v>36</v>
      </c>
      <c r="J2" s="81" t="s">
        <v>50</v>
      </c>
      <c r="K2" s="48" t="s">
        <v>30</v>
      </c>
      <c r="L2" s="49"/>
      <c r="M2" s="49"/>
      <c r="N2" s="51"/>
    </row>
    <row r="3" spans="2:14" ht="14.25">
      <c r="B3" s="64" t="s">
        <v>47</v>
      </c>
      <c r="C3" s="84">
        <v>1</v>
      </c>
      <c r="D3" s="40">
        <v>14</v>
      </c>
      <c r="E3" s="38">
        <v>4</v>
      </c>
      <c r="F3" s="38">
        <v>0</v>
      </c>
      <c r="G3" s="38" t="s">
        <v>35</v>
      </c>
      <c r="H3" s="41">
        <v>6</v>
      </c>
      <c r="I3" s="83" t="s">
        <v>36</v>
      </c>
      <c r="J3" s="68" t="s">
        <v>37</v>
      </c>
      <c r="K3" s="37" t="s">
        <v>30</v>
      </c>
      <c r="L3" s="38"/>
      <c r="M3" s="38"/>
      <c r="N3" s="44"/>
    </row>
    <row r="4" spans="2:14" ht="25.5">
      <c r="B4" s="64" t="s">
        <v>22</v>
      </c>
      <c r="C4" s="84">
        <v>1</v>
      </c>
      <c r="D4" s="40">
        <v>10</v>
      </c>
      <c r="E4" s="39">
        <v>0</v>
      </c>
      <c r="F4" s="39">
        <v>4</v>
      </c>
      <c r="G4" s="39" t="s">
        <v>34</v>
      </c>
      <c r="H4" s="42">
        <v>4</v>
      </c>
      <c r="I4" s="83" t="s">
        <v>36</v>
      </c>
      <c r="J4" s="81" t="s">
        <v>50</v>
      </c>
      <c r="K4" s="37" t="s">
        <v>28</v>
      </c>
      <c r="L4" s="39"/>
      <c r="M4" s="39"/>
      <c r="N4" s="46"/>
    </row>
    <row r="5" spans="2:14" ht="15" thickBot="1">
      <c r="B5" s="64" t="s">
        <v>57</v>
      </c>
      <c r="C5" s="84">
        <v>1</v>
      </c>
      <c r="D5" s="40">
        <v>16</v>
      </c>
      <c r="E5" s="39">
        <v>0</v>
      </c>
      <c r="F5" s="39">
        <v>8</v>
      </c>
      <c r="G5" s="39" t="s">
        <v>34</v>
      </c>
      <c r="H5" s="42">
        <v>6</v>
      </c>
      <c r="I5" s="83" t="s">
        <v>36</v>
      </c>
      <c r="J5" s="68" t="s">
        <v>38</v>
      </c>
      <c r="K5" s="47" t="s">
        <v>27</v>
      </c>
      <c r="L5" s="39"/>
      <c r="M5" s="39"/>
      <c r="N5" s="46"/>
    </row>
    <row r="6" spans="2:14" ht="14.25">
      <c r="B6" s="89" t="s">
        <v>68</v>
      </c>
      <c r="C6" s="84">
        <v>1</v>
      </c>
      <c r="D6" s="92">
        <v>16</v>
      </c>
      <c r="E6" s="90">
        <v>8</v>
      </c>
      <c r="F6" s="90">
        <v>0</v>
      </c>
      <c r="G6" s="91" t="s">
        <v>35</v>
      </c>
      <c r="H6" s="98">
        <v>6</v>
      </c>
      <c r="I6" s="83" t="s">
        <v>39</v>
      </c>
      <c r="J6" s="68" t="s">
        <v>41</v>
      </c>
      <c r="K6" s="37" t="s">
        <v>27</v>
      </c>
      <c r="L6" s="91"/>
      <c r="M6" s="91"/>
      <c r="N6" s="93"/>
    </row>
    <row r="7" spans="2:14" ht="14.25">
      <c r="B7" s="94" t="s">
        <v>60</v>
      </c>
      <c r="C7" s="84">
        <v>1</v>
      </c>
      <c r="D7" s="99">
        <v>12</v>
      </c>
      <c r="E7" s="10">
        <v>4</v>
      </c>
      <c r="F7" s="10">
        <v>0</v>
      </c>
      <c r="G7" s="10" t="s">
        <v>34</v>
      </c>
      <c r="H7" s="100">
        <v>2</v>
      </c>
      <c r="I7" s="68" t="s">
        <v>39</v>
      </c>
      <c r="J7" s="68" t="s">
        <v>41</v>
      </c>
      <c r="K7" s="37" t="s">
        <v>72</v>
      </c>
      <c r="L7" s="10"/>
      <c r="M7" s="10"/>
      <c r="N7" s="106"/>
    </row>
    <row r="8" spans="2:14" ht="14.25">
      <c r="B8" s="94" t="s">
        <v>71</v>
      </c>
      <c r="C8" s="84">
        <v>2</v>
      </c>
      <c r="D8" s="101">
        <v>8</v>
      </c>
      <c r="E8" s="87">
        <v>8</v>
      </c>
      <c r="F8" s="87">
        <v>0</v>
      </c>
      <c r="G8" s="87" t="s">
        <v>34</v>
      </c>
      <c r="H8" s="102">
        <v>4</v>
      </c>
      <c r="I8" s="68" t="s">
        <v>40</v>
      </c>
      <c r="J8" s="81" t="s">
        <v>45</v>
      </c>
      <c r="K8" s="37" t="s">
        <v>73</v>
      </c>
      <c r="L8" s="87"/>
      <c r="M8" s="87"/>
      <c r="N8" s="102"/>
    </row>
    <row r="9" spans="2:14" ht="15" thickBot="1">
      <c r="B9" s="97" t="s">
        <v>69</v>
      </c>
      <c r="C9" s="84">
        <v>2</v>
      </c>
      <c r="D9" s="103">
        <v>10</v>
      </c>
      <c r="E9" s="104">
        <v>8</v>
      </c>
      <c r="F9" s="104">
        <v>8</v>
      </c>
      <c r="G9" s="104" t="s">
        <v>35</v>
      </c>
      <c r="H9" s="105">
        <v>6</v>
      </c>
      <c r="I9" s="68" t="s">
        <v>39</v>
      </c>
      <c r="J9" s="68" t="s">
        <v>42</v>
      </c>
      <c r="K9" s="56" t="s">
        <v>74</v>
      </c>
      <c r="L9" s="104"/>
      <c r="M9" s="104"/>
      <c r="N9" s="105"/>
    </row>
    <row r="10" spans="2:14" ht="14.25">
      <c r="B10" s="66" t="s">
        <v>25</v>
      </c>
      <c r="C10" s="84">
        <v>2</v>
      </c>
      <c r="D10" s="54">
        <v>10</v>
      </c>
      <c r="E10" s="52">
        <v>0</v>
      </c>
      <c r="F10" s="52">
        <v>4</v>
      </c>
      <c r="G10" s="52" t="s">
        <v>35</v>
      </c>
      <c r="H10" s="55">
        <v>4</v>
      </c>
      <c r="I10" s="68" t="s">
        <v>40</v>
      </c>
      <c r="J10" s="81" t="s">
        <v>44</v>
      </c>
      <c r="K10" s="37" t="s">
        <v>31</v>
      </c>
      <c r="L10" s="52"/>
      <c r="M10" s="52"/>
      <c r="N10" s="55"/>
    </row>
    <row r="11" spans="2:14" ht="14.25">
      <c r="B11" s="64" t="s">
        <v>26</v>
      </c>
      <c r="C11" s="84">
        <v>2</v>
      </c>
      <c r="D11" s="45">
        <v>12</v>
      </c>
      <c r="E11" s="39">
        <v>8</v>
      </c>
      <c r="F11" s="39">
        <v>0</v>
      </c>
      <c r="G11" s="39" t="s">
        <v>34</v>
      </c>
      <c r="H11" s="46">
        <v>4</v>
      </c>
      <c r="I11" s="83" t="s">
        <v>39</v>
      </c>
      <c r="J11" s="81" t="s">
        <v>43</v>
      </c>
      <c r="K11" s="37" t="s">
        <v>32</v>
      </c>
      <c r="L11" s="39"/>
      <c r="M11" s="39"/>
      <c r="N11" s="46"/>
    </row>
    <row r="12" spans="2:11" ht="14.25">
      <c r="B12" s="65" t="s">
        <v>23</v>
      </c>
      <c r="C12" s="96">
        <v>2</v>
      </c>
      <c r="D12" s="43">
        <v>10</v>
      </c>
      <c r="E12" s="38">
        <v>8</v>
      </c>
      <c r="F12" s="38">
        <v>8</v>
      </c>
      <c r="G12" s="38" t="s">
        <v>35</v>
      </c>
      <c r="H12" s="44">
        <v>2</v>
      </c>
      <c r="I12" s="68" t="s">
        <v>40</v>
      </c>
      <c r="J12" s="81" t="s">
        <v>59</v>
      </c>
      <c r="K12" s="37" t="s">
        <v>29</v>
      </c>
    </row>
    <row r="13" spans="2:14" ht="13.5" thickBot="1">
      <c r="B13" s="56" t="s">
        <v>24</v>
      </c>
      <c r="C13" s="84">
        <v>2</v>
      </c>
      <c r="D13" s="57">
        <v>0</v>
      </c>
      <c r="E13" s="58">
        <v>40</v>
      </c>
      <c r="F13" s="58">
        <v>0</v>
      </c>
      <c r="G13" s="58" t="s">
        <v>34</v>
      </c>
      <c r="H13" s="59">
        <v>10</v>
      </c>
      <c r="I13" s="59"/>
      <c r="J13" s="57"/>
      <c r="K13" s="37" t="s">
        <v>33</v>
      </c>
      <c r="L13" s="58"/>
      <c r="M13" s="58"/>
      <c r="N13" s="59"/>
    </row>
  </sheetData>
  <sheetProtection/>
  <printOptions horizontalCentered="1"/>
  <pageMargins left="0.3937007874015748" right="0.3937007874015748" top="0.1968503937007874" bottom="0.1968503937007874" header="0.5118110236220472" footer="0.2755905511811024"/>
  <pageSetup horizontalDpi="600" verticalDpi="600" orientation="landscape" paperSize="9" scale="8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2020-11-12T06:16:41Z</cp:lastPrinted>
  <dcterms:created xsi:type="dcterms:W3CDTF">2006-03-29T07:49:40Z</dcterms:created>
  <dcterms:modified xsi:type="dcterms:W3CDTF">2021-01-14T01:16:06Z</dcterms:modified>
  <cp:category/>
  <cp:version/>
  <cp:contentType/>
  <cp:contentStatus/>
</cp:coreProperties>
</file>