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55" windowHeight="10305" activeTab="0"/>
  </bookViews>
  <sheets>
    <sheet name="Mintatanterv" sheetId="1" r:id="rId1"/>
  </sheets>
  <definedNames/>
  <calcPr fullCalcOnLoad="1"/>
</workbook>
</file>

<file path=xl/sharedStrings.xml><?xml version="1.0" encoding="utf-8"?>
<sst xmlns="http://schemas.openxmlformats.org/spreadsheetml/2006/main" count="105" uniqueCount="71">
  <si>
    <t>Tantárgyak</t>
  </si>
  <si>
    <t>Félévek</t>
  </si>
  <si>
    <t>Előtanulmányok</t>
  </si>
  <si>
    <t>ea</t>
  </si>
  <si>
    <t>tgy</t>
  </si>
  <si>
    <t>l</t>
  </si>
  <si>
    <t>k</t>
  </si>
  <si>
    <t>kr</t>
  </si>
  <si>
    <t>Vizsga (v)</t>
  </si>
  <si>
    <t>kredit</t>
  </si>
  <si>
    <t>óra/félév</t>
  </si>
  <si>
    <t>Összesen</t>
  </si>
  <si>
    <t>levelező munkarend</t>
  </si>
  <si>
    <t>Évközi jegy (é)</t>
  </si>
  <si>
    <t>Mintatanterv</t>
  </si>
  <si>
    <t>é</t>
  </si>
  <si>
    <t>v</t>
  </si>
  <si>
    <t>A záróvizsga tárgyai:</t>
  </si>
  <si>
    <t>PLC szakmérnök szakirányú továbbképzési szak</t>
  </si>
  <si>
    <t>képzéskód, szakkód: BSLEPM, BSLEPM</t>
  </si>
  <si>
    <t>Gépek biztonságtechnikája</t>
  </si>
  <si>
    <t>PLC programnyelvek</t>
  </si>
  <si>
    <t>PLC biztonságtechnika</t>
  </si>
  <si>
    <t>Matematika</t>
  </si>
  <si>
    <t>Vezérléstechnika</t>
  </si>
  <si>
    <t>Szabályozástechnika</t>
  </si>
  <si>
    <t>Számítógép hálózatok</t>
  </si>
  <si>
    <t>PLC alapok</t>
  </si>
  <si>
    <t>Testmodellezés és gyártás</t>
  </si>
  <si>
    <t>Záródolgozati projekt I.</t>
  </si>
  <si>
    <t>PLC típusok gyakorlat</t>
  </si>
  <si>
    <t>PLC buszok gyakorlat</t>
  </si>
  <si>
    <t>PLC-HMI gyakorlat</t>
  </si>
  <si>
    <t>PLC hálózatok</t>
  </si>
  <si>
    <t>Záródolgozati projekt II.</t>
  </si>
  <si>
    <t>Elosztott rendszerek</t>
  </si>
  <si>
    <t>Elektromágneses zavarvédelem</t>
  </si>
  <si>
    <t>a</t>
  </si>
  <si>
    <t>PLC történelem</t>
  </si>
  <si>
    <t>Szerzői jog</t>
  </si>
  <si>
    <t>BFVPTP1SLE</t>
  </si>
  <si>
    <t>BFVSJP2SLE</t>
  </si>
  <si>
    <t>BFVERP1SLE</t>
  </si>
  <si>
    <t>BFVEZP1SLE</t>
  </si>
  <si>
    <t>BFXMAP1SLE</t>
  </si>
  <si>
    <t>BFXVTP1SLE</t>
  </si>
  <si>
    <t>BFXSTP1SLE</t>
  </si>
  <si>
    <t>BFXGBP1SLE</t>
  </si>
  <si>
    <t>BFXSHP1SLE</t>
  </si>
  <si>
    <t>BFXPAP1SLE</t>
  </si>
  <si>
    <t>BFXPPP1SLE</t>
  </si>
  <si>
    <t>BFXTGP1SLE</t>
  </si>
  <si>
    <t>BFDZPP1SLE</t>
  </si>
  <si>
    <t>BFDZPP2SLE</t>
  </si>
  <si>
    <t>BFXHMP2SLE</t>
  </si>
  <si>
    <t>BFXBUP2SLE</t>
  </si>
  <si>
    <t>BFXTIP2SLE</t>
  </si>
  <si>
    <t>BFXHAP2SLE</t>
  </si>
  <si>
    <t>BFXBTP2SLE</t>
  </si>
  <si>
    <t>Bánki Donát Gépész és Biztonságtechnikai Mérnöki Kar</t>
  </si>
  <si>
    <t>Óbudai Egyetem</t>
  </si>
  <si>
    <t>„szabadon választható”</t>
  </si>
  <si>
    <t>teljesítendő: 4 kredit</t>
  </si>
  <si>
    <t>5</t>
  </si>
  <si>
    <t>2</t>
  </si>
  <si>
    <t>0</t>
  </si>
  <si>
    <t>féléves óraszámokkal (ea. tgy. l). ; követelményekkel (k.); kreditekkel (kr.)</t>
  </si>
  <si>
    <t>Hidraulika pneumatika</t>
  </si>
  <si>
    <t>BFXHPP2SLE</t>
  </si>
  <si>
    <t>mintatanterv-kód: BSLEPMXXM0S22 (Σ60 krd)</t>
  </si>
  <si>
    <t>tárgycsoportkód: BSLEPMXXM0S22SV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</si>
</sst>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31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.5"/>
      <name val="Courier"/>
      <family val="3"/>
    </font>
    <font>
      <b/>
      <sz val="9.5"/>
      <color indexed="10"/>
      <name val="Times New Roman"/>
      <family val="1"/>
    </font>
    <font>
      <sz val="9.5"/>
      <color indexed="55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ck">
        <color indexed="10"/>
      </right>
      <top style="medium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ck">
        <color indexed="10"/>
      </top>
      <bottom style="hair"/>
    </border>
    <border>
      <left style="hair"/>
      <right style="hair"/>
      <top style="thick">
        <color indexed="10"/>
      </top>
      <bottom style="hair"/>
    </border>
    <border>
      <left style="hair"/>
      <right style="medium"/>
      <top style="thick">
        <color indexed="10"/>
      </top>
      <bottom style="hair"/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ck">
        <color indexed="10"/>
      </left>
      <right style="medium"/>
      <top style="hair"/>
      <bottom style="thick">
        <color indexed="10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 style="medium"/>
      <right style="thick">
        <color indexed="10"/>
      </right>
      <top style="hair"/>
      <bottom style="hair"/>
    </border>
    <border>
      <left style="medium"/>
      <right style="thick">
        <color indexed="10"/>
      </right>
      <top style="hair"/>
      <bottom style="thick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20" borderId="7" applyNumberFormat="0" applyFont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 wrapText="1"/>
    </xf>
    <xf numFmtId="0" fontId="4" fillId="0" borderId="49" xfId="0" applyFont="1" applyBorder="1" applyAlignment="1">
      <alignment vertical="center"/>
    </xf>
    <xf numFmtId="0" fontId="28" fillId="6" borderId="50" xfId="0" applyFont="1" applyFill="1" applyBorder="1" applyAlignment="1">
      <alignment vertical="center"/>
    </xf>
    <xf numFmtId="0" fontId="3" fillId="6" borderId="51" xfId="0" applyFont="1" applyFill="1" applyBorder="1" applyAlignment="1">
      <alignment horizontal="right" vertical="center"/>
    </xf>
    <xf numFmtId="0" fontId="3" fillId="6" borderId="52" xfId="0" applyFont="1" applyFill="1" applyBorder="1" applyAlignment="1">
      <alignment horizontal="left" vertical="center"/>
    </xf>
    <xf numFmtId="0" fontId="3" fillId="6" borderId="52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/>
    </xf>
    <xf numFmtId="0" fontId="4" fillId="6" borderId="54" xfId="0" applyFont="1" applyFill="1" applyBorder="1" applyAlignment="1">
      <alignment horizontal="center" vertical="center"/>
    </xf>
    <xf numFmtId="0" fontId="3" fillId="6" borderId="55" xfId="0" applyFont="1" applyFill="1" applyBorder="1" applyAlignment="1">
      <alignment horizontal="right" vertical="center"/>
    </xf>
    <xf numFmtId="0" fontId="4" fillId="0" borderId="56" xfId="0" applyFont="1" applyBorder="1" applyAlignment="1">
      <alignment vertical="center"/>
    </xf>
    <xf numFmtId="0" fontId="28" fillId="6" borderId="57" xfId="0" applyFont="1" applyFill="1" applyBorder="1" applyAlignment="1">
      <alignment vertical="center"/>
    </xf>
    <xf numFmtId="0" fontId="3" fillId="6" borderId="58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6" borderId="63" xfId="0" applyFont="1" applyFill="1" applyBorder="1" applyAlignment="1">
      <alignment vertical="center" wrapText="1"/>
    </xf>
    <xf numFmtId="0" fontId="4" fillId="0" borderId="64" xfId="0" applyFont="1" applyBorder="1" applyAlignment="1">
      <alignment horizontal="center" vertical="center"/>
    </xf>
    <xf numFmtId="0" fontId="4" fillId="6" borderId="65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/>
    </xf>
    <xf numFmtId="0" fontId="29" fillId="0" borderId="65" xfId="0" applyFont="1" applyFill="1" applyBorder="1" applyAlignment="1">
      <alignment vertical="center" wrapText="1"/>
    </xf>
    <xf numFmtId="0" fontId="29" fillId="0" borderId="13" xfId="0" applyFont="1" applyFill="1" applyBorder="1" applyAlignment="1" quotePrefix="1">
      <alignment horizontal="center" vertical="center" wrapText="1"/>
    </xf>
    <xf numFmtId="0" fontId="29" fillId="0" borderId="24" xfId="0" applyFont="1" applyBorder="1" applyAlignment="1" quotePrefix="1">
      <alignment horizontal="center" vertical="center"/>
    </xf>
    <xf numFmtId="0" fontId="29" fillId="0" borderId="23" xfId="0" applyFont="1" applyBorder="1" applyAlignment="1" quotePrefix="1">
      <alignment horizontal="center" vertical="center"/>
    </xf>
    <xf numFmtId="0" fontId="29" fillId="0" borderId="25" xfId="0" applyFont="1" applyBorder="1" applyAlignment="1" quotePrefix="1">
      <alignment horizontal="center" vertical="center"/>
    </xf>
    <xf numFmtId="0" fontId="29" fillId="0" borderId="69" xfId="0" applyFont="1" applyFill="1" applyBorder="1" applyAlignment="1">
      <alignment horizontal="center" vertical="center" wrapText="1"/>
    </xf>
    <xf numFmtId="0" fontId="29" fillId="0" borderId="70" xfId="0" applyFont="1" applyFill="1" applyBorder="1" applyAlignment="1">
      <alignment vertical="center" wrapText="1"/>
    </xf>
    <xf numFmtId="0" fontId="29" fillId="0" borderId="71" xfId="0" applyFont="1" applyBorder="1" applyAlignment="1" quotePrefix="1">
      <alignment horizontal="center" vertical="center"/>
    </xf>
    <xf numFmtId="0" fontId="29" fillId="0" borderId="72" xfId="0" applyFont="1" applyBorder="1" applyAlignment="1" quotePrefix="1">
      <alignment horizontal="center" vertical="center"/>
    </xf>
    <xf numFmtId="0" fontId="29" fillId="0" borderId="73" xfId="0" applyFont="1" applyBorder="1" applyAlignment="1" quotePrefix="1">
      <alignment horizontal="center" vertical="center"/>
    </xf>
    <xf numFmtId="0" fontId="29" fillId="0" borderId="66" xfId="0" applyFont="1" applyFill="1" applyBorder="1" applyAlignment="1">
      <alignment horizontal="center" vertical="center" wrapText="1"/>
    </xf>
    <xf numFmtId="0" fontId="4" fillId="6" borderId="74" xfId="0" applyFont="1" applyFill="1" applyBorder="1" applyAlignment="1">
      <alignment vertical="center" wrapText="1"/>
    </xf>
    <xf numFmtId="0" fontId="4" fillId="6" borderId="75" xfId="0" applyFont="1" applyFill="1" applyBorder="1" applyAlignment="1">
      <alignment vertical="center"/>
    </xf>
    <xf numFmtId="0" fontId="29" fillId="0" borderId="75" xfId="0" applyFont="1" applyFill="1" applyBorder="1" applyAlignment="1">
      <alignment vertical="center"/>
    </xf>
    <xf numFmtId="0" fontId="29" fillId="0" borderId="76" xfId="0" applyFont="1" applyFill="1" applyBorder="1" applyAlignment="1">
      <alignment vertical="center"/>
    </xf>
    <xf numFmtId="0" fontId="30" fillId="0" borderId="0" xfId="0" applyFont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right" vertical="center" wrapText="1" shrinkToFit="1"/>
    </xf>
    <xf numFmtId="0" fontId="5" fillId="0" borderId="78" xfId="0" applyFont="1" applyFill="1" applyBorder="1" applyAlignment="1">
      <alignment horizontal="right" vertical="center" wrapText="1" shrinkToFit="1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elölőszín 1" xfId="59"/>
    <cellStyle name="Jelölőszín 2" xfId="60"/>
    <cellStyle name="Jelölőszín 3" xfId="61"/>
    <cellStyle name="Jelölőszín 4" xfId="62"/>
    <cellStyle name="Jelölőszín 5" xfId="63"/>
    <cellStyle name="Jelölőszín 6" xfId="64"/>
    <cellStyle name="Jó" xfId="65"/>
    <cellStyle name="Kimenet" xfId="66"/>
    <cellStyle name="Magyarázó szöveg" xfId="67"/>
    <cellStyle name="Followed Hyperlink" xfId="68"/>
    <cellStyle name="Normál 4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7109375" style="0" customWidth="1"/>
    <col min="2" max="2" width="17.7109375" style="0" customWidth="1"/>
    <col min="3" max="3" width="37.57421875" style="0" bestFit="1" customWidth="1"/>
    <col min="4" max="4" width="7.7109375" style="0" bestFit="1" customWidth="1"/>
    <col min="5" max="5" width="5.8515625" style="0" bestFit="1" customWidth="1"/>
    <col min="6" max="6" width="3.57421875" style="0" bestFit="1" customWidth="1"/>
    <col min="7" max="7" width="3.421875" style="0" bestFit="1" customWidth="1"/>
    <col min="8" max="8" width="2.7109375" style="0" bestFit="1" customWidth="1"/>
    <col min="9" max="9" width="2.140625" style="0" bestFit="1" customWidth="1"/>
    <col min="10" max="10" width="3.00390625" style="0" bestFit="1" customWidth="1"/>
    <col min="11" max="11" width="3.57421875" style="0" bestFit="1" customWidth="1"/>
    <col min="12" max="12" width="3.421875" style="0" bestFit="1" customWidth="1"/>
    <col min="13" max="13" width="2.7109375" style="0" bestFit="1" customWidth="1"/>
    <col min="14" max="14" width="2.140625" style="0" bestFit="1" customWidth="1"/>
    <col min="15" max="15" width="3.00390625" style="0" bestFit="1" customWidth="1"/>
    <col min="16" max="16" width="6.7109375" style="0" customWidth="1"/>
    <col min="17" max="17" width="5.57421875" style="0" customWidth="1"/>
    <col min="18" max="18" width="7.421875" style="0" customWidth="1"/>
  </cols>
  <sheetData>
    <row r="1" spans="1:18" ht="12.75" customHeight="1">
      <c r="A1" s="33" t="s">
        <v>60</v>
      </c>
      <c r="B1" s="3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"/>
      <c r="Q1" s="1"/>
      <c r="R1" s="1"/>
    </row>
    <row r="2" spans="1:18" ht="12.75" customHeight="1">
      <c r="A2" s="33" t="s">
        <v>59</v>
      </c>
      <c r="B2" s="33"/>
      <c r="C2" s="20"/>
      <c r="D2" s="18" t="s">
        <v>14</v>
      </c>
      <c r="F2" s="20"/>
      <c r="G2" s="20"/>
      <c r="H2" s="20"/>
      <c r="I2" s="20"/>
      <c r="J2" s="20"/>
      <c r="L2" s="20"/>
      <c r="M2" s="20"/>
      <c r="N2" s="20"/>
      <c r="O2" s="20"/>
      <c r="Q2" s="1"/>
      <c r="R2" s="76"/>
    </row>
    <row r="3" spans="3:18" ht="12.75" customHeight="1">
      <c r="C3" s="18"/>
      <c r="D3" s="21" t="s">
        <v>18</v>
      </c>
      <c r="F3" s="18"/>
      <c r="G3" s="18"/>
      <c r="H3" s="18"/>
      <c r="I3" s="18"/>
      <c r="L3" s="18"/>
      <c r="M3" s="18"/>
      <c r="N3" s="18"/>
      <c r="O3" s="18"/>
      <c r="P3" s="18"/>
      <c r="Q3" s="18"/>
      <c r="R3" s="77"/>
    </row>
    <row r="4" spans="1:18" ht="12.75" customHeight="1">
      <c r="A4" s="18"/>
      <c r="B4" s="18"/>
      <c r="C4" s="19"/>
      <c r="D4" s="34" t="s">
        <v>19</v>
      </c>
      <c r="F4" s="19"/>
      <c r="G4" s="19"/>
      <c r="H4" s="19"/>
      <c r="I4" s="19"/>
      <c r="L4" s="19"/>
      <c r="M4" s="19"/>
      <c r="N4" s="19"/>
      <c r="O4" s="19"/>
      <c r="P4" s="1"/>
      <c r="Q4" s="1"/>
      <c r="R4" s="78" t="s">
        <v>12</v>
      </c>
    </row>
    <row r="5" spans="1:18" ht="12.75" customHeight="1">
      <c r="A5" s="18"/>
      <c r="B5" s="18"/>
      <c r="C5" s="19"/>
      <c r="D5" s="34"/>
      <c r="F5" s="19"/>
      <c r="G5" s="19"/>
      <c r="H5" s="19"/>
      <c r="I5" s="19"/>
      <c r="L5" s="19"/>
      <c r="M5" s="19"/>
      <c r="N5" s="19"/>
      <c r="O5" s="19"/>
      <c r="P5" s="1"/>
      <c r="Q5" s="1"/>
      <c r="R5" s="78"/>
    </row>
    <row r="6" spans="1:18" ht="12.75" customHeight="1" thickBot="1">
      <c r="A6" s="16" t="s">
        <v>69</v>
      </c>
      <c r="B6" s="16"/>
      <c r="C6" s="22"/>
      <c r="D6" s="17"/>
      <c r="E6" s="23"/>
      <c r="F6" s="23"/>
      <c r="G6" s="20"/>
      <c r="H6" s="20"/>
      <c r="I6" s="20"/>
      <c r="J6" s="20"/>
      <c r="K6" s="20"/>
      <c r="L6" s="20"/>
      <c r="M6" s="20"/>
      <c r="N6" s="20"/>
      <c r="O6" s="20"/>
      <c r="P6" s="2"/>
      <c r="Q6" s="2"/>
      <c r="R6" s="2"/>
    </row>
    <row r="7" spans="1:18" ht="12.75" customHeight="1" thickBot="1">
      <c r="A7" s="151" t="s">
        <v>66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3"/>
      <c r="Q7" s="3"/>
      <c r="R7" s="4"/>
    </row>
    <row r="8" spans="1:18" ht="12.75" customHeight="1" thickBot="1">
      <c r="A8" s="141"/>
      <c r="B8" s="37"/>
      <c r="C8" s="145" t="s">
        <v>0</v>
      </c>
      <c r="D8" s="154" t="s">
        <v>10</v>
      </c>
      <c r="E8" s="143" t="s">
        <v>9</v>
      </c>
      <c r="F8" s="138" t="s">
        <v>1</v>
      </c>
      <c r="G8" s="139"/>
      <c r="H8" s="139"/>
      <c r="I8" s="139"/>
      <c r="J8" s="139"/>
      <c r="K8" s="139"/>
      <c r="L8" s="139"/>
      <c r="M8" s="139"/>
      <c r="N8" s="139"/>
      <c r="O8" s="139"/>
      <c r="P8" s="145" t="s">
        <v>2</v>
      </c>
      <c r="Q8" s="147"/>
      <c r="R8" s="148"/>
    </row>
    <row r="9" spans="1:18" ht="12.75" customHeight="1" thickBot="1">
      <c r="A9" s="142"/>
      <c r="B9" s="38"/>
      <c r="C9" s="146"/>
      <c r="D9" s="155"/>
      <c r="E9" s="144"/>
      <c r="F9" s="138">
        <v>1</v>
      </c>
      <c r="G9" s="156"/>
      <c r="H9" s="156"/>
      <c r="I9" s="156"/>
      <c r="J9" s="157"/>
      <c r="K9" s="138">
        <v>2</v>
      </c>
      <c r="L9" s="156"/>
      <c r="M9" s="156"/>
      <c r="N9" s="156"/>
      <c r="O9" s="157"/>
      <c r="P9" s="146"/>
      <c r="Q9" s="149"/>
      <c r="R9" s="150"/>
    </row>
    <row r="10" spans="1:18" ht="13.5" thickBot="1">
      <c r="A10" s="42"/>
      <c r="B10" s="43"/>
      <c r="C10" s="40"/>
      <c r="D10" s="39"/>
      <c r="E10" s="44"/>
      <c r="F10" s="40" t="s">
        <v>3</v>
      </c>
      <c r="G10" s="40" t="s">
        <v>4</v>
      </c>
      <c r="H10" s="40" t="s">
        <v>5</v>
      </c>
      <c r="I10" s="40" t="s">
        <v>6</v>
      </c>
      <c r="J10" s="45" t="s">
        <v>7</v>
      </c>
      <c r="K10" s="39" t="s">
        <v>3</v>
      </c>
      <c r="L10" s="40" t="s">
        <v>4</v>
      </c>
      <c r="M10" s="40" t="s">
        <v>5</v>
      </c>
      <c r="N10" s="40" t="s">
        <v>6</v>
      </c>
      <c r="O10" s="46" t="s">
        <v>7</v>
      </c>
      <c r="P10" s="138"/>
      <c r="Q10" s="139"/>
      <c r="R10" s="140"/>
    </row>
    <row r="11" spans="1:18" ht="12.75" customHeight="1">
      <c r="A11" s="65">
        <v>1</v>
      </c>
      <c r="B11" s="82" t="s">
        <v>44</v>
      </c>
      <c r="C11" s="72" t="s">
        <v>23</v>
      </c>
      <c r="D11" s="65">
        <f>F11+G11+H11+K11+L11+M11</f>
        <v>5</v>
      </c>
      <c r="E11" s="65">
        <f>J11+O11</f>
        <v>2</v>
      </c>
      <c r="F11" s="49">
        <v>5</v>
      </c>
      <c r="G11" s="47">
        <v>0</v>
      </c>
      <c r="H11" s="47">
        <v>0</v>
      </c>
      <c r="I11" s="47" t="s">
        <v>16</v>
      </c>
      <c r="J11" s="48">
        <v>2</v>
      </c>
      <c r="K11" s="49"/>
      <c r="L11" s="47"/>
      <c r="M11" s="47"/>
      <c r="N11" s="47"/>
      <c r="O11" s="50"/>
      <c r="P11" s="51"/>
      <c r="Q11" s="47"/>
      <c r="R11" s="50"/>
    </row>
    <row r="12" spans="1:18" s="35" customFormat="1" ht="12.75" customHeight="1">
      <c r="A12" s="66">
        <v>2</v>
      </c>
      <c r="B12" s="83" t="s">
        <v>45</v>
      </c>
      <c r="C12" s="73" t="s">
        <v>24</v>
      </c>
      <c r="D12" s="66">
        <f>F12+G12+H12+K12+L12+M12</f>
        <v>5</v>
      </c>
      <c r="E12" s="66">
        <f>J12+O12</f>
        <v>2</v>
      </c>
      <c r="F12" s="54">
        <v>5</v>
      </c>
      <c r="G12" s="52">
        <v>0</v>
      </c>
      <c r="H12" s="52">
        <v>0</v>
      </c>
      <c r="I12" s="52" t="s">
        <v>16</v>
      </c>
      <c r="J12" s="53">
        <v>2</v>
      </c>
      <c r="K12" s="54"/>
      <c r="L12" s="52"/>
      <c r="M12" s="52"/>
      <c r="N12" s="52"/>
      <c r="O12" s="55"/>
      <c r="P12" s="56"/>
      <c r="Q12" s="52"/>
      <c r="R12" s="55"/>
    </row>
    <row r="13" spans="1:18" ht="12.75" customHeight="1">
      <c r="A13" s="67">
        <v>3</v>
      </c>
      <c r="B13" s="84" t="s">
        <v>46</v>
      </c>
      <c r="C13" s="74" t="s">
        <v>25</v>
      </c>
      <c r="D13" s="66">
        <f aca="true" t="shared" si="0" ref="D13:D18">F13+G13+H13+K13+L13+M13</f>
        <v>10</v>
      </c>
      <c r="E13" s="66">
        <f aca="true" t="shared" si="1" ref="E13:E20">J13+O13</f>
        <v>2</v>
      </c>
      <c r="F13" s="59">
        <v>5</v>
      </c>
      <c r="G13" s="57">
        <v>0</v>
      </c>
      <c r="H13" s="57">
        <v>5</v>
      </c>
      <c r="I13" s="57" t="s">
        <v>16</v>
      </c>
      <c r="J13" s="58">
        <v>2</v>
      </c>
      <c r="K13" s="59"/>
      <c r="L13" s="57"/>
      <c r="M13" s="57"/>
      <c r="N13" s="57"/>
      <c r="O13" s="60"/>
      <c r="P13" s="61"/>
      <c r="Q13" s="57"/>
      <c r="R13" s="60"/>
    </row>
    <row r="14" spans="1:18" ht="12.75" customHeight="1">
      <c r="A14" s="67">
        <v>4</v>
      </c>
      <c r="B14" s="84" t="s">
        <v>47</v>
      </c>
      <c r="C14" s="74" t="s">
        <v>20</v>
      </c>
      <c r="D14" s="66">
        <f t="shared" si="0"/>
        <v>10</v>
      </c>
      <c r="E14" s="66">
        <f t="shared" si="1"/>
        <v>2</v>
      </c>
      <c r="F14" s="59">
        <v>6</v>
      </c>
      <c r="G14" s="57">
        <v>4</v>
      </c>
      <c r="H14" s="57">
        <v>0</v>
      </c>
      <c r="I14" s="57" t="s">
        <v>16</v>
      </c>
      <c r="J14" s="58">
        <v>2</v>
      </c>
      <c r="K14" s="59"/>
      <c r="L14" s="57"/>
      <c r="M14" s="57"/>
      <c r="N14" s="57"/>
      <c r="O14" s="60"/>
      <c r="P14" s="61"/>
      <c r="Q14" s="57"/>
      <c r="R14" s="60"/>
    </row>
    <row r="15" spans="1:18" ht="12.75" customHeight="1">
      <c r="A15" s="67">
        <v>5</v>
      </c>
      <c r="B15" s="84" t="s">
        <v>48</v>
      </c>
      <c r="C15" s="74" t="s">
        <v>26</v>
      </c>
      <c r="D15" s="66">
        <f t="shared" si="0"/>
        <v>5</v>
      </c>
      <c r="E15" s="66">
        <f t="shared" si="1"/>
        <v>1</v>
      </c>
      <c r="F15" s="59">
        <v>5</v>
      </c>
      <c r="G15" s="57">
        <v>0</v>
      </c>
      <c r="H15" s="57">
        <v>0</v>
      </c>
      <c r="I15" s="57" t="s">
        <v>15</v>
      </c>
      <c r="J15" s="58">
        <v>1</v>
      </c>
      <c r="K15" s="59"/>
      <c r="L15" s="57"/>
      <c r="M15" s="57"/>
      <c r="N15" s="57"/>
      <c r="O15" s="60"/>
      <c r="P15" s="61"/>
      <c r="Q15" s="57"/>
      <c r="R15" s="60"/>
    </row>
    <row r="16" spans="1:18" ht="12.75" customHeight="1">
      <c r="A16" s="67">
        <v>6</v>
      </c>
      <c r="B16" s="84" t="s">
        <v>49</v>
      </c>
      <c r="C16" s="74" t="s">
        <v>27</v>
      </c>
      <c r="D16" s="66">
        <f t="shared" si="0"/>
        <v>15</v>
      </c>
      <c r="E16" s="66">
        <f t="shared" si="1"/>
        <v>5</v>
      </c>
      <c r="F16" s="59">
        <v>10</v>
      </c>
      <c r="G16" s="57">
        <v>0</v>
      </c>
      <c r="H16" s="57">
        <v>5</v>
      </c>
      <c r="I16" s="57" t="s">
        <v>16</v>
      </c>
      <c r="J16" s="58">
        <v>5</v>
      </c>
      <c r="K16" s="59"/>
      <c r="L16" s="57"/>
      <c r="M16" s="57"/>
      <c r="N16" s="57"/>
      <c r="O16" s="60"/>
      <c r="P16" s="61"/>
      <c r="Q16" s="57"/>
      <c r="R16" s="60"/>
    </row>
    <row r="17" spans="1:18" ht="12.75" customHeight="1">
      <c r="A17" s="67">
        <v>7</v>
      </c>
      <c r="B17" s="84" t="s">
        <v>50</v>
      </c>
      <c r="C17" s="74" t="s">
        <v>21</v>
      </c>
      <c r="D17" s="66">
        <f t="shared" si="0"/>
        <v>10</v>
      </c>
      <c r="E17" s="66">
        <f t="shared" si="1"/>
        <v>5</v>
      </c>
      <c r="F17" s="59">
        <v>5</v>
      </c>
      <c r="G17" s="57">
        <v>0</v>
      </c>
      <c r="H17" s="57">
        <v>5</v>
      </c>
      <c r="I17" s="57" t="s">
        <v>16</v>
      </c>
      <c r="J17" s="58">
        <v>5</v>
      </c>
      <c r="K17" s="59"/>
      <c r="L17" s="57"/>
      <c r="M17" s="57"/>
      <c r="N17" s="57"/>
      <c r="O17" s="60"/>
      <c r="P17" s="61"/>
      <c r="Q17" s="57"/>
      <c r="R17" s="60"/>
    </row>
    <row r="18" spans="1:18" ht="12.75" customHeight="1">
      <c r="A18" s="67">
        <v>8</v>
      </c>
      <c r="B18" s="84" t="s">
        <v>51</v>
      </c>
      <c r="C18" s="74" t="s">
        <v>28</v>
      </c>
      <c r="D18" s="66">
        <f t="shared" si="0"/>
        <v>15</v>
      </c>
      <c r="E18" s="66">
        <f t="shared" si="1"/>
        <v>3</v>
      </c>
      <c r="F18" s="59">
        <v>5</v>
      </c>
      <c r="G18" s="57">
        <v>10</v>
      </c>
      <c r="H18" s="57">
        <v>0</v>
      </c>
      <c r="I18" s="57" t="s">
        <v>15</v>
      </c>
      <c r="J18" s="58">
        <v>3</v>
      </c>
      <c r="K18" s="59"/>
      <c r="L18" s="57"/>
      <c r="M18" s="57"/>
      <c r="N18" s="57"/>
      <c r="O18" s="60"/>
      <c r="P18" s="61"/>
      <c r="Q18" s="57"/>
      <c r="R18" s="60"/>
    </row>
    <row r="19" spans="1:18" ht="12.75" customHeight="1" thickBot="1">
      <c r="A19" s="112">
        <v>9</v>
      </c>
      <c r="B19" s="113" t="s">
        <v>52</v>
      </c>
      <c r="C19" s="114" t="s">
        <v>29</v>
      </c>
      <c r="D19" s="68">
        <f>F19+G19+H19+K19+L19+M19</f>
        <v>5</v>
      </c>
      <c r="E19" s="68">
        <f>J19+O19</f>
        <v>2</v>
      </c>
      <c r="F19" s="115">
        <v>5</v>
      </c>
      <c r="G19" s="70">
        <v>0</v>
      </c>
      <c r="H19" s="70">
        <v>0</v>
      </c>
      <c r="I19" s="70" t="s">
        <v>37</v>
      </c>
      <c r="J19" s="71">
        <v>2</v>
      </c>
      <c r="K19" s="115"/>
      <c r="L19" s="70"/>
      <c r="M19" s="70"/>
      <c r="N19" s="70"/>
      <c r="O19" s="71"/>
      <c r="P19" s="69"/>
      <c r="Q19" s="70"/>
      <c r="R19" s="71"/>
    </row>
    <row r="20" spans="1:18" ht="12.75" customHeight="1">
      <c r="A20" s="158">
        <v>10</v>
      </c>
      <c r="B20" s="159" t="s">
        <v>68</v>
      </c>
      <c r="C20" s="160" t="s">
        <v>67</v>
      </c>
      <c r="D20" s="65">
        <f aca="true" t="shared" si="2" ref="D20:D26">F20+G20+H20+K20+L20+M20</f>
        <v>5</v>
      </c>
      <c r="E20" s="65">
        <f t="shared" si="1"/>
        <v>1</v>
      </c>
      <c r="F20" s="116"/>
      <c r="G20" s="117"/>
      <c r="H20" s="117"/>
      <c r="I20" s="117"/>
      <c r="J20" s="161"/>
      <c r="K20" s="116">
        <v>3</v>
      </c>
      <c r="L20" s="117">
        <v>0</v>
      </c>
      <c r="M20" s="117">
        <v>2</v>
      </c>
      <c r="N20" s="117" t="s">
        <v>15</v>
      </c>
      <c r="O20" s="118">
        <v>1</v>
      </c>
      <c r="P20" s="162"/>
      <c r="Q20" s="117"/>
      <c r="R20" s="118"/>
    </row>
    <row r="21" spans="1:18" ht="12.75" customHeight="1">
      <c r="A21" s="67">
        <v>11</v>
      </c>
      <c r="B21" s="84" t="s">
        <v>56</v>
      </c>
      <c r="C21" s="74" t="s">
        <v>30</v>
      </c>
      <c r="D21" s="66">
        <f t="shared" si="2"/>
        <v>15</v>
      </c>
      <c r="E21" s="66">
        <f aca="true" t="shared" si="3" ref="E21:E26">J21+O21</f>
        <v>10</v>
      </c>
      <c r="F21" s="59"/>
      <c r="G21" s="57"/>
      <c r="H21" s="57"/>
      <c r="I21" s="57"/>
      <c r="J21" s="58"/>
      <c r="K21" s="59">
        <v>0</v>
      </c>
      <c r="L21" s="57">
        <v>0</v>
      </c>
      <c r="M21" s="57">
        <v>15</v>
      </c>
      <c r="N21" s="57" t="s">
        <v>16</v>
      </c>
      <c r="O21" s="60">
        <v>10</v>
      </c>
      <c r="P21" s="61"/>
      <c r="Q21" s="57"/>
      <c r="R21" s="60"/>
    </row>
    <row r="22" spans="1:18" ht="12.75" customHeight="1">
      <c r="A22" s="67">
        <v>12</v>
      </c>
      <c r="B22" s="84" t="s">
        <v>55</v>
      </c>
      <c r="C22" s="74" t="s">
        <v>31</v>
      </c>
      <c r="D22" s="66">
        <f t="shared" si="2"/>
        <v>10</v>
      </c>
      <c r="E22" s="66">
        <f t="shared" si="3"/>
        <v>4</v>
      </c>
      <c r="F22" s="59"/>
      <c r="G22" s="57"/>
      <c r="H22" s="57"/>
      <c r="I22" s="57"/>
      <c r="J22" s="58"/>
      <c r="K22" s="59">
        <v>0</v>
      </c>
      <c r="L22" s="57">
        <v>0</v>
      </c>
      <c r="M22" s="57">
        <v>10</v>
      </c>
      <c r="N22" s="57" t="s">
        <v>16</v>
      </c>
      <c r="O22" s="60">
        <v>4</v>
      </c>
      <c r="P22" s="61"/>
      <c r="Q22" s="57"/>
      <c r="R22" s="60"/>
    </row>
    <row r="23" spans="1:18" ht="12.75" customHeight="1">
      <c r="A23" s="67">
        <v>13</v>
      </c>
      <c r="B23" s="84" t="s">
        <v>54</v>
      </c>
      <c r="C23" s="74" t="s">
        <v>32</v>
      </c>
      <c r="D23" s="66">
        <f t="shared" si="2"/>
        <v>15</v>
      </c>
      <c r="E23" s="66">
        <f t="shared" si="3"/>
        <v>4</v>
      </c>
      <c r="F23" s="59"/>
      <c r="G23" s="57"/>
      <c r="H23" s="57"/>
      <c r="I23" s="57"/>
      <c r="J23" s="58"/>
      <c r="K23" s="59">
        <v>0</v>
      </c>
      <c r="L23" s="57">
        <v>0</v>
      </c>
      <c r="M23" s="57">
        <v>15</v>
      </c>
      <c r="N23" s="57" t="s">
        <v>15</v>
      </c>
      <c r="O23" s="60">
        <v>4</v>
      </c>
      <c r="P23" s="61"/>
      <c r="Q23" s="57"/>
      <c r="R23" s="60"/>
    </row>
    <row r="24" spans="1:18" ht="12.75" customHeight="1">
      <c r="A24" s="67">
        <v>14</v>
      </c>
      <c r="B24" s="84" t="s">
        <v>57</v>
      </c>
      <c r="C24" s="74" t="s">
        <v>33</v>
      </c>
      <c r="D24" s="66">
        <f t="shared" si="2"/>
        <v>15</v>
      </c>
      <c r="E24" s="66">
        <f t="shared" si="3"/>
        <v>5</v>
      </c>
      <c r="F24" s="59"/>
      <c r="G24" s="57"/>
      <c r="H24" s="57"/>
      <c r="I24" s="57"/>
      <c r="J24" s="58"/>
      <c r="K24" s="59">
        <v>5</v>
      </c>
      <c r="L24" s="57">
        <v>0</v>
      </c>
      <c r="M24" s="57">
        <v>10</v>
      </c>
      <c r="N24" s="57" t="s">
        <v>16</v>
      </c>
      <c r="O24" s="60">
        <v>5</v>
      </c>
      <c r="P24" s="61"/>
      <c r="Q24" s="57"/>
      <c r="R24" s="60"/>
    </row>
    <row r="25" spans="1:18" ht="12.75" customHeight="1">
      <c r="A25" s="67">
        <v>15</v>
      </c>
      <c r="B25" s="84" t="s">
        <v>58</v>
      </c>
      <c r="C25" s="74" t="s">
        <v>22</v>
      </c>
      <c r="D25" s="66">
        <f t="shared" si="2"/>
        <v>15</v>
      </c>
      <c r="E25" s="66">
        <f t="shared" si="3"/>
        <v>5</v>
      </c>
      <c r="F25" s="59"/>
      <c r="G25" s="57"/>
      <c r="H25" s="57"/>
      <c r="I25" s="57"/>
      <c r="J25" s="58"/>
      <c r="K25" s="59">
        <v>5</v>
      </c>
      <c r="L25" s="57">
        <v>0</v>
      </c>
      <c r="M25" s="57">
        <v>10</v>
      </c>
      <c r="N25" s="57" t="s">
        <v>16</v>
      </c>
      <c r="O25" s="60">
        <v>5</v>
      </c>
      <c r="P25" s="61"/>
      <c r="Q25" s="57"/>
      <c r="R25" s="60"/>
    </row>
    <row r="26" spans="1:18" ht="12.75" customHeight="1" thickBot="1">
      <c r="A26" s="68">
        <v>16</v>
      </c>
      <c r="B26" s="85" t="s">
        <v>53</v>
      </c>
      <c r="C26" s="75" t="s">
        <v>34</v>
      </c>
      <c r="D26" s="68">
        <f t="shared" si="2"/>
        <v>5</v>
      </c>
      <c r="E26" s="68">
        <f t="shared" si="3"/>
        <v>3</v>
      </c>
      <c r="F26" s="80"/>
      <c r="G26" s="62"/>
      <c r="H26" s="62"/>
      <c r="I26" s="62"/>
      <c r="J26" s="81"/>
      <c r="K26" s="115">
        <v>5</v>
      </c>
      <c r="L26" s="70">
        <v>0</v>
      </c>
      <c r="M26" s="70">
        <v>0</v>
      </c>
      <c r="N26" s="70" t="s">
        <v>37</v>
      </c>
      <c r="O26" s="71">
        <v>3</v>
      </c>
      <c r="P26" s="64"/>
      <c r="Q26" s="62"/>
      <c r="R26" s="63"/>
    </row>
    <row r="27" spans="1:18" ht="12.75" customHeight="1" thickBot="1" thickTop="1">
      <c r="A27" s="86"/>
      <c r="B27" s="87"/>
      <c r="C27" s="88" t="s">
        <v>70</v>
      </c>
      <c r="D27" s="89"/>
      <c r="E27" s="90"/>
      <c r="F27" s="91"/>
      <c r="G27" s="92"/>
      <c r="H27" s="92"/>
      <c r="I27" s="92"/>
      <c r="J27" s="93" t="s">
        <v>62</v>
      </c>
      <c r="K27" s="31"/>
      <c r="L27" s="30"/>
      <c r="M27" s="30"/>
      <c r="N27" s="30"/>
      <c r="O27" s="32"/>
      <c r="P27" s="6"/>
      <c r="Q27" s="6"/>
      <c r="R27" s="6"/>
    </row>
    <row r="28" spans="1:18" ht="12.75" customHeight="1" thickBot="1" thickTop="1">
      <c r="A28" s="94"/>
      <c r="B28" s="95"/>
      <c r="C28" s="96" t="s">
        <v>61</v>
      </c>
      <c r="D28" s="97"/>
      <c r="E28" s="98"/>
      <c r="F28" s="99"/>
      <c r="G28" s="100"/>
      <c r="H28" s="100"/>
      <c r="I28" s="100"/>
      <c r="J28" s="101"/>
      <c r="K28" s="28"/>
      <c r="L28" s="27"/>
      <c r="M28" s="27"/>
      <c r="N28" s="27"/>
      <c r="O28" s="29"/>
      <c r="P28" s="6"/>
      <c r="Q28" s="6"/>
      <c r="R28" s="6"/>
    </row>
    <row r="29" spans="1:18" ht="12.75" customHeight="1">
      <c r="A29" s="102">
        <v>17</v>
      </c>
      <c r="B29" s="103" t="s">
        <v>40</v>
      </c>
      <c r="C29" s="133" t="s">
        <v>38</v>
      </c>
      <c r="D29" s="66">
        <f>F29+G29+H29+K29+L29+M29</f>
        <v>5</v>
      </c>
      <c r="E29" s="66">
        <f>J29+O29</f>
        <v>2</v>
      </c>
      <c r="F29" s="106">
        <v>5</v>
      </c>
      <c r="G29" s="107">
        <v>0</v>
      </c>
      <c r="H29" s="107">
        <v>0</v>
      </c>
      <c r="I29" s="107" t="s">
        <v>15</v>
      </c>
      <c r="J29" s="108">
        <v>2</v>
      </c>
      <c r="K29" s="106"/>
      <c r="L29" s="107"/>
      <c r="M29" s="107"/>
      <c r="N29" s="107"/>
      <c r="O29" s="108"/>
      <c r="P29" s="6"/>
      <c r="Q29" s="6"/>
      <c r="R29" s="6"/>
    </row>
    <row r="30" spans="1:18" ht="12.75" customHeight="1">
      <c r="A30" s="104">
        <v>18</v>
      </c>
      <c r="B30" s="105" t="s">
        <v>41</v>
      </c>
      <c r="C30" s="134" t="s">
        <v>39</v>
      </c>
      <c r="D30" s="66">
        <f>F30+G30+H30+K30+L30+M30</f>
        <v>5</v>
      </c>
      <c r="E30" s="66">
        <f>J30+O30</f>
        <v>2</v>
      </c>
      <c r="F30" s="106"/>
      <c r="G30" s="107"/>
      <c r="H30" s="107"/>
      <c r="I30" s="107"/>
      <c r="J30" s="108"/>
      <c r="K30" s="109">
        <v>5</v>
      </c>
      <c r="L30" s="110">
        <v>0</v>
      </c>
      <c r="M30" s="110">
        <v>0</v>
      </c>
      <c r="N30" s="110" t="s">
        <v>15</v>
      </c>
      <c r="O30" s="111">
        <v>2</v>
      </c>
      <c r="P30" s="6"/>
      <c r="Q30" s="6"/>
      <c r="R30" s="6"/>
    </row>
    <row r="31" spans="1:18" ht="12.75" customHeight="1">
      <c r="A31" s="121">
        <v>19</v>
      </c>
      <c r="B31" s="122" t="s">
        <v>42</v>
      </c>
      <c r="C31" s="135" t="s">
        <v>35</v>
      </c>
      <c r="D31" s="123" t="s">
        <v>63</v>
      </c>
      <c r="E31" s="123" t="s">
        <v>64</v>
      </c>
      <c r="F31" s="124" t="s">
        <v>63</v>
      </c>
      <c r="G31" s="125" t="s">
        <v>65</v>
      </c>
      <c r="H31" s="125" t="s">
        <v>65</v>
      </c>
      <c r="I31" s="125" t="s">
        <v>15</v>
      </c>
      <c r="J31" s="126" t="s">
        <v>64</v>
      </c>
      <c r="K31" s="127"/>
      <c r="L31" s="119"/>
      <c r="M31" s="119"/>
      <c r="N31" s="119"/>
      <c r="O31" s="120"/>
      <c r="P31" s="6"/>
      <c r="Q31" s="6"/>
      <c r="R31" s="6"/>
    </row>
    <row r="32" spans="1:18" ht="12.75" customHeight="1" thickBot="1">
      <c r="A32" s="121">
        <v>20</v>
      </c>
      <c r="B32" s="128" t="s">
        <v>43</v>
      </c>
      <c r="C32" s="136" t="s">
        <v>36</v>
      </c>
      <c r="D32" s="123" t="s">
        <v>63</v>
      </c>
      <c r="E32" s="123" t="s">
        <v>64</v>
      </c>
      <c r="F32" s="129" t="s">
        <v>63</v>
      </c>
      <c r="G32" s="130" t="s">
        <v>65</v>
      </c>
      <c r="H32" s="130" t="s">
        <v>65</v>
      </c>
      <c r="I32" s="130" t="s">
        <v>15</v>
      </c>
      <c r="J32" s="131" t="s">
        <v>64</v>
      </c>
      <c r="K32" s="132"/>
      <c r="L32" s="119"/>
      <c r="M32" s="119"/>
      <c r="N32" s="119"/>
      <c r="O32" s="120"/>
      <c r="P32" s="6"/>
      <c r="Q32" s="6"/>
      <c r="R32" s="6"/>
    </row>
    <row r="33" spans="1:18" ht="14.25" thickBot="1" thickTop="1">
      <c r="A33" s="25" t="s">
        <v>11</v>
      </c>
      <c r="B33" s="41"/>
      <c r="C33" s="26"/>
      <c r="D33" s="36">
        <f aca="true" t="shared" si="4" ref="D33:O33">SUM(D11:D30)</f>
        <v>170</v>
      </c>
      <c r="E33" s="36">
        <f t="shared" si="4"/>
        <v>60</v>
      </c>
      <c r="F33" s="24">
        <f t="shared" si="4"/>
        <v>56</v>
      </c>
      <c r="G33" s="24">
        <f t="shared" si="4"/>
        <v>14</v>
      </c>
      <c r="H33" s="24">
        <f t="shared" si="4"/>
        <v>15</v>
      </c>
      <c r="I33" s="24">
        <f t="shared" si="4"/>
        <v>0</v>
      </c>
      <c r="J33" s="24">
        <f t="shared" si="4"/>
        <v>26</v>
      </c>
      <c r="K33" s="24">
        <f t="shared" si="4"/>
        <v>23</v>
      </c>
      <c r="L33" s="24">
        <f t="shared" si="4"/>
        <v>0</v>
      </c>
      <c r="M33" s="24">
        <f t="shared" si="4"/>
        <v>62</v>
      </c>
      <c r="N33" s="24">
        <f t="shared" si="4"/>
        <v>0</v>
      </c>
      <c r="O33" s="79">
        <f t="shared" si="4"/>
        <v>34</v>
      </c>
      <c r="P33" s="6"/>
      <c r="Q33" s="6"/>
      <c r="R33" s="6"/>
    </row>
    <row r="34" spans="1:18" s="137" customFormat="1" ht="12.75">
      <c r="A34" s="7"/>
      <c r="B34" s="7"/>
      <c r="C34" s="8" t="s">
        <v>8</v>
      </c>
      <c r="D34" s="9"/>
      <c r="E34" s="10"/>
      <c r="F34" s="9"/>
      <c r="G34" s="11"/>
      <c r="H34" s="11"/>
      <c r="I34" s="11">
        <f>COUNTIF(I11:I30,"v")</f>
        <v>6</v>
      </c>
      <c r="J34" s="11"/>
      <c r="K34" s="11"/>
      <c r="L34" s="11"/>
      <c r="M34" s="11"/>
      <c r="N34" s="11">
        <f>COUNTIF(N11:N30,"v")</f>
        <v>4</v>
      </c>
      <c r="O34" s="10"/>
      <c r="P34" s="6"/>
      <c r="Q34" s="6"/>
      <c r="R34" s="6"/>
    </row>
    <row r="35" spans="1:18" s="137" customFormat="1" ht="13.5" thickBot="1">
      <c r="A35" s="7"/>
      <c r="B35" s="7"/>
      <c r="C35" s="12" t="s">
        <v>13</v>
      </c>
      <c r="D35" s="13"/>
      <c r="E35" s="14"/>
      <c r="F35" s="13"/>
      <c r="G35" s="15"/>
      <c r="H35" s="15"/>
      <c r="I35" s="15">
        <f>COUNTIF(I11:I30,"é")</f>
        <v>3</v>
      </c>
      <c r="J35" s="15"/>
      <c r="K35" s="15"/>
      <c r="L35" s="15"/>
      <c r="M35" s="15"/>
      <c r="N35" s="15">
        <f>COUNTIF(N11:N30,"é")</f>
        <v>3</v>
      </c>
      <c r="O35" s="14"/>
      <c r="P35" s="6"/>
      <c r="Q35" s="6"/>
      <c r="R35" s="6"/>
    </row>
    <row r="36" spans="1:18" s="137" customFormat="1" ht="12.75">
      <c r="A36" s="7"/>
      <c r="B36" s="7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3" s="137" customFormat="1" ht="12.75" customHeight="1">
      <c r="A37" s="137" t="s">
        <v>17</v>
      </c>
      <c r="C37" s="137" t="s">
        <v>20</v>
      </c>
    </row>
    <row r="38" s="137" customFormat="1" ht="12.75" customHeight="1">
      <c r="C38" s="137" t="s">
        <v>21</v>
      </c>
    </row>
    <row r="39" s="137" customFormat="1" ht="12.75" customHeight="1">
      <c r="C39" s="137" t="s">
        <v>22</v>
      </c>
    </row>
  </sheetData>
  <sheetProtection/>
  <mergeCells count="10">
    <mergeCell ref="A7:O7"/>
    <mergeCell ref="D8:D9"/>
    <mergeCell ref="F8:O8"/>
    <mergeCell ref="F9:J9"/>
    <mergeCell ref="K9:O9"/>
    <mergeCell ref="P10:R10"/>
    <mergeCell ref="A8:A9"/>
    <mergeCell ref="E8:E9"/>
    <mergeCell ref="C8:C9"/>
    <mergeCell ref="P8:R9"/>
  </mergeCells>
  <printOptions horizontalCentered="1"/>
  <pageMargins left="0.3937007874015748" right="0.3937007874015748" top="0.984251968503937" bottom="0.1968503937007874" header="0.5118110236220472" footer="0.2755905511811024"/>
  <pageSetup horizontalDpi="600" verticalDpi="600" orientation="landscape" paperSize="9" scale="8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2021-12-19T22:52:51Z</cp:lastPrinted>
  <dcterms:created xsi:type="dcterms:W3CDTF">2006-03-29T07:49:40Z</dcterms:created>
  <dcterms:modified xsi:type="dcterms:W3CDTF">2022-09-05T14:33:28Z</dcterms:modified>
  <cp:category/>
  <cp:version/>
  <cp:contentType/>
  <cp:contentStatus/>
</cp:coreProperties>
</file>