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573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<sst xmlns="http://schemas.openxmlformats.org/spreadsheetml/2006/main" count="194" uniqueCount="142">
  <si>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</si>
  <si>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</si>
  <si>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</si>
  <si>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</si>
  <si>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</si>
  <si>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</si>
  <si>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</si>
  <si>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</si>
  <si>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</si>
  <si>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</si>
  <si>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</si>
  <si>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</si>
  <si>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</si>
  <si>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</si>
  <si>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</si>
  <si>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</si>
  <si>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</si>
  <si>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</si>
  <si>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</si>
  <si>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</si>
  <si>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</si>
  <si>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</si>
  <si>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</si>
  <si>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</si>
  <si>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</si>
  <si>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Vizsga (v)</t>
  </si>
  <si>
    <t>kredit</t>
  </si>
  <si>
    <t>v</t>
  </si>
  <si>
    <t>18.</t>
  </si>
  <si>
    <t>Záróvizsga tárgyak:</t>
  </si>
  <si>
    <t>Bánki Donát Gépész és Biztonságtechnikai Mérnöki Kar</t>
  </si>
  <si>
    <t>19.</t>
  </si>
  <si>
    <t>20.</t>
  </si>
  <si>
    <t>21.</t>
  </si>
  <si>
    <t>22.</t>
  </si>
  <si>
    <t>óra/félév</t>
  </si>
  <si>
    <t>féléves (14 hét) óraszámokkal (ea. tgy. l). ; követelményekkel (k.); kreditekkel (kr.)</t>
  </si>
  <si>
    <t>5.</t>
  </si>
  <si>
    <t>Összesen</t>
  </si>
  <si>
    <t>Óbudai Egyetem</t>
  </si>
  <si>
    <t>Információ:</t>
  </si>
  <si>
    <t>levelező munkarend</t>
  </si>
  <si>
    <t>a</t>
  </si>
  <si>
    <t>é</t>
  </si>
  <si>
    <t>Évközi jegy (é)</t>
  </si>
  <si>
    <t>Mintatanterv</t>
  </si>
  <si>
    <t>23.</t>
  </si>
  <si>
    <t>24.</t>
  </si>
  <si>
    <t>25.</t>
  </si>
  <si>
    <t>26.</t>
  </si>
  <si>
    <t>27.</t>
  </si>
  <si>
    <t>28.</t>
  </si>
  <si>
    <t>29.</t>
  </si>
  <si>
    <t>„szabadon választható”</t>
  </si>
  <si>
    <t>teljesítendő: 0 kredit</t>
  </si>
  <si>
    <t>tűzvédelmi szakmérnök szakirányú továbbképzési szak</t>
  </si>
  <si>
    <t>Érvényes: 2018. februártól</t>
  </si>
  <si>
    <t>1. (tavasz)</t>
  </si>
  <si>
    <t>3. (tavasz)</t>
  </si>
  <si>
    <t>2. (ősz)</t>
  </si>
  <si>
    <t>4. (ősz)</t>
  </si>
  <si>
    <t>Hőtan</t>
  </si>
  <si>
    <t>Égéselmélet</t>
  </si>
  <si>
    <t>Épületszerkezettan</t>
  </si>
  <si>
    <t>Tűzoltó-technikai ismeretek</t>
  </si>
  <si>
    <t>Tűzvédelmi és építőipari minősítések</t>
  </si>
  <si>
    <t>Biztosítási ismeretek</t>
  </si>
  <si>
    <t>Oltáselmélet</t>
  </si>
  <si>
    <t>Létesítés tűzvédelme</t>
  </si>
  <si>
    <t>Tartószerkezetek tűzvédelme</t>
  </si>
  <si>
    <t>Épületszerkezetek tűzvédelme</t>
  </si>
  <si>
    <t>Tűzvédelmi berendezések</t>
  </si>
  <si>
    <t>Tűzoltás és kárelhárítás</t>
  </si>
  <si>
    <t>Toxikológia</t>
  </si>
  <si>
    <t>Használat tűzvédelme</t>
  </si>
  <si>
    <t>Veszélyes anyagok</t>
  </si>
  <si>
    <t>Tűzvédelmi laboratóriumi gyakorlatok</t>
  </si>
  <si>
    <t>Tűzvédelmi berendezések tervezése</t>
  </si>
  <si>
    <t>Tűzkockázat-elemzés</t>
  </si>
  <si>
    <t>Tűzvédelmi igazgatás</t>
  </si>
  <si>
    <t>Közműépítés</t>
  </si>
  <si>
    <t>Veszélyes anyagok kárelhárítása</t>
  </si>
  <si>
    <t>Mentésegészségügy, veszélypszichológia</t>
  </si>
  <si>
    <t>Tűzmodellezés</t>
  </si>
  <si>
    <t>Tűzeseti diagnosztika és rekonstrukció</t>
  </si>
  <si>
    <t>Tűzvizsgálattan</t>
  </si>
  <si>
    <t>Kárelhárítás környezetvédelme</t>
  </si>
  <si>
    <t>Szakdolgozat</t>
  </si>
  <si>
    <t>Mérnöki alapismeretek</t>
  </si>
  <si>
    <t>Létesítés és használat tűzvédelme</t>
  </si>
  <si>
    <t>Felnőttképzési Központ</t>
  </si>
  <si>
    <t>A tűzvédelem profi szakemberei I. (előadássorozat)</t>
  </si>
  <si>
    <t>A tűzvédelem profi szakemberei II. (előadássorozat)</t>
  </si>
  <si>
    <t>A tűzvédelem profi szakemberei III. (előadássorozat)</t>
  </si>
  <si>
    <t>A tűzvédelem profi szakemberei IV. (előadássorozat)</t>
  </si>
  <si>
    <t>31.</t>
  </si>
  <si>
    <t>32.</t>
  </si>
  <si>
    <t>képzéskód, szakkód: BSLEZM, BSLEZM</t>
  </si>
  <si>
    <t>Alapozó alapismeretek</t>
  </si>
  <si>
    <t>Szakmai törzsanyag</t>
  </si>
  <si>
    <t>Speciális szakismeretek</t>
  </si>
  <si>
    <t>Szabadon választható</t>
  </si>
  <si>
    <t>BFXHTZ1SLE</t>
  </si>
  <si>
    <t>BFXEEZ1SLE</t>
  </si>
  <si>
    <t>BFXESZ1SLE</t>
  </si>
  <si>
    <t>BFXTOZ2SLE</t>
  </si>
  <si>
    <t>BFXOEZ2SLE</t>
  </si>
  <si>
    <t>BFXVAZ3SLE</t>
  </si>
  <si>
    <t>BFXLTZ2SLE</t>
  </si>
  <si>
    <t>BFXTTZ2SLE</t>
  </si>
  <si>
    <t>BFXETZ2SLE</t>
  </si>
  <si>
    <t>BFXTLZ3SLE</t>
  </si>
  <si>
    <t>BFXTBZ2SLE</t>
  </si>
  <si>
    <t>BFXTKZ2SLE</t>
  </si>
  <si>
    <t>BFXHTZ3SLE</t>
  </si>
  <si>
    <t>BFXVKZ4SLE</t>
  </si>
  <si>
    <t>BFXBTZ3SLE</t>
  </si>
  <si>
    <t>BFXTEZ1SLE</t>
  </si>
  <si>
    <t>BFXTDZ4SLE</t>
  </si>
  <si>
    <t>BFXBIZ1SLE</t>
  </si>
  <si>
    <t>BFXKEZ3SLE</t>
  </si>
  <si>
    <t>BFXTKZ3SLE</t>
  </si>
  <si>
    <t>BFXTMZ4SLE</t>
  </si>
  <si>
    <t>BFXTIZ1SLE</t>
  </si>
  <si>
    <t>BFXMEZ4SLE</t>
  </si>
  <si>
    <t>BFXTVZ4SLE</t>
  </si>
  <si>
    <t>BFXTIZ3SLE</t>
  </si>
  <si>
    <t>BFXKKZ4SLE</t>
  </si>
  <si>
    <t>BFSSDZ4SLE</t>
  </si>
  <si>
    <t>BFVMAZ1SLE</t>
  </si>
  <si>
    <t>BFVTPZ1SLE</t>
  </si>
  <si>
    <t>BFVTPZ2SLE</t>
  </si>
  <si>
    <t>BFVTPZ3SLE</t>
  </si>
  <si>
    <t>BFVTPZ4SLE</t>
  </si>
  <si>
    <t>33.</t>
  </si>
  <si>
    <t>34.</t>
  </si>
  <si>
    <t>Katasztrófák elleni védekezés</t>
  </si>
  <si>
    <t>Katasztrófák</t>
  </si>
  <si>
    <t>BFXKVZ4SLE</t>
  </si>
  <si>
    <t>BFXKAZ3SLE</t>
  </si>
  <si>
    <t>mintatanterv-kód: BSLEZMXXM0S18 (Σ120 krd)</t>
  </si>
  <si>
    <t>tárgycsoportkód: BSLEZMXXM0S18SV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</si>
</sst>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1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.5"/>
      <color indexed="10"/>
      <name val="Times New Roman"/>
      <family val="1"/>
    </font>
    <font>
      <b/>
      <sz val="9.5"/>
      <color indexed="22"/>
      <name val="Times New Roman"/>
      <family val="1"/>
    </font>
    <font>
      <sz val="9.5"/>
      <color indexed="22"/>
      <name val="Times New Roman"/>
      <family val="1"/>
    </font>
    <font>
      <sz val="9.5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ck">
        <color indexed="10"/>
      </right>
      <top style="medium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ck">
        <color indexed="10"/>
      </top>
      <bottom style="hair"/>
    </border>
    <border>
      <left style="hair"/>
      <right style="hair"/>
      <top style="thick">
        <color indexed="10"/>
      </top>
      <bottom style="hair"/>
    </border>
    <border>
      <left style="hair"/>
      <right style="medium"/>
      <top style="thick">
        <color indexed="10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ck">
        <color indexed="10"/>
      </left>
      <right style="medium"/>
      <top style="hair"/>
      <bottom style="thick">
        <color indexed="10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ck">
        <color indexed="10"/>
      </right>
      <top style="hair"/>
      <bottom style="hair"/>
    </border>
    <border>
      <left style="medium"/>
      <right style="thick">
        <color indexed="10"/>
      </right>
      <top style="hair"/>
      <bottom style="thick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20" borderId="7" applyNumberFormat="0" applyFont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1" fillId="5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 wrapText="1"/>
    </xf>
    <xf numFmtId="0" fontId="4" fillId="24" borderId="36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24" borderId="3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" fontId="4" fillId="0" borderId="43" xfId="0" applyNumberFormat="1" applyFont="1" applyFill="1" applyBorder="1" applyAlignment="1">
      <alignment horizontal="right" vertical="center" wrapText="1"/>
    </xf>
    <xf numFmtId="0" fontId="4" fillId="0" borderId="46" xfId="0" applyFont="1" applyBorder="1" applyAlignment="1">
      <alignment vertical="center"/>
    </xf>
    <xf numFmtId="0" fontId="27" fillId="6" borderId="47" xfId="0" applyFont="1" applyFill="1" applyBorder="1" applyAlignment="1">
      <alignment vertical="center"/>
    </xf>
    <xf numFmtId="0" fontId="3" fillId="6" borderId="48" xfId="0" applyFont="1" applyFill="1" applyBorder="1" applyAlignment="1">
      <alignment horizontal="right" vertical="center"/>
    </xf>
    <xf numFmtId="0" fontId="3" fillId="6" borderId="49" xfId="0" applyFont="1" applyFill="1" applyBorder="1" applyAlignment="1">
      <alignment horizontal="left" vertical="center"/>
    </xf>
    <xf numFmtId="0" fontId="4" fillId="6" borderId="50" xfId="0" applyFont="1" applyFill="1" applyBorder="1" applyAlignment="1">
      <alignment horizontal="center" vertical="center"/>
    </xf>
    <xf numFmtId="0" fontId="4" fillId="6" borderId="51" xfId="0" applyFont="1" applyFill="1" applyBorder="1" applyAlignment="1">
      <alignment horizontal="center" vertical="center"/>
    </xf>
    <xf numFmtId="0" fontId="3" fillId="6" borderId="52" xfId="0" applyFont="1" applyFill="1" applyBorder="1" applyAlignment="1">
      <alignment horizontal="right" vertical="center"/>
    </xf>
    <xf numFmtId="0" fontId="4" fillId="0" borderId="53" xfId="0" applyFont="1" applyBorder="1" applyAlignment="1">
      <alignment vertical="center"/>
    </xf>
    <xf numFmtId="0" fontId="27" fillId="6" borderId="54" xfId="0" applyFont="1" applyFill="1" applyBorder="1" applyAlignment="1">
      <alignment vertical="center"/>
    </xf>
    <xf numFmtId="0" fontId="3" fillId="6" borderId="55" xfId="0" applyFont="1" applyFill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29" fillId="0" borderId="58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4" fillId="6" borderId="66" xfId="0" applyFont="1" applyFill="1" applyBorder="1" applyAlignment="1">
      <alignment vertical="center" wrapText="1"/>
    </xf>
    <xf numFmtId="0" fontId="4" fillId="6" borderId="67" xfId="0" applyFont="1" applyFill="1" applyBorder="1" applyAlignment="1">
      <alignment vertical="center" wrapText="1"/>
    </xf>
    <xf numFmtId="0" fontId="4" fillId="6" borderId="68" xfId="0" applyFont="1" applyFill="1" applyBorder="1" applyAlignment="1">
      <alignment vertical="center" wrapText="1"/>
    </xf>
    <xf numFmtId="0" fontId="28" fillId="0" borderId="6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4" fillId="6" borderId="70" xfId="0" applyFont="1" applyFill="1" applyBorder="1" applyAlignment="1">
      <alignment vertical="center" wrapText="1"/>
    </xf>
    <xf numFmtId="0" fontId="28" fillId="0" borderId="71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/>
    </xf>
    <xf numFmtId="0" fontId="3" fillId="22" borderId="26" xfId="0" applyFont="1" applyFill="1" applyBorder="1" applyAlignment="1">
      <alignment vertical="center"/>
    </xf>
    <xf numFmtId="0" fontId="3" fillId="22" borderId="11" xfId="0" applyFont="1" applyFill="1" applyBorder="1" applyAlignment="1">
      <alignment vertical="center"/>
    </xf>
    <xf numFmtId="0" fontId="3" fillId="22" borderId="11" xfId="0" applyFont="1" applyFill="1" applyBorder="1" applyAlignment="1">
      <alignment horizontal="center" vertical="center"/>
    </xf>
    <xf numFmtId="0" fontId="3" fillId="22" borderId="11" xfId="0" applyFont="1" applyFill="1" applyBorder="1" applyAlignment="1">
      <alignment horizontal="right" vertical="center"/>
    </xf>
    <xf numFmtId="0" fontId="4" fillId="22" borderId="12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right" vertical="center" wrapText="1"/>
    </xf>
    <xf numFmtId="0" fontId="4" fillId="0" borderId="78" xfId="0" applyFont="1" applyFill="1" applyBorder="1" applyAlignment="1">
      <alignment vertical="center" wrapText="1"/>
    </xf>
    <xf numFmtId="0" fontId="4" fillId="24" borderId="79" xfId="0" applyFont="1" applyFill="1" applyBorder="1" applyAlignment="1">
      <alignment vertical="center" wrapText="1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 wrapText="1"/>
    </xf>
    <xf numFmtId="0" fontId="30" fillId="6" borderId="83" xfId="0" applyFont="1" applyFill="1" applyBorder="1" applyAlignment="1">
      <alignment vertical="center"/>
    </xf>
    <xf numFmtId="0" fontId="30" fillId="6" borderId="84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right" vertical="center" wrapText="1" shrinkToFit="1"/>
    </xf>
    <xf numFmtId="0" fontId="5" fillId="0" borderId="16" xfId="0" applyFont="1" applyFill="1" applyBorder="1" applyAlignment="1">
      <alignment horizontal="right" vertical="center" wrapText="1" shrinkToFit="1"/>
    </xf>
    <xf numFmtId="0" fontId="3" fillId="0" borderId="8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elölőszín 1" xfId="59"/>
    <cellStyle name="Jelölőszín 2" xfId="60"/>
    <cellStyle name="Jelölőszín 3" xfId="61"/>
    <cellStyle name="Jelölőszín 4" xfId="62"/>
    <cellStyle name="Jelölőszín 5" xfId="63"/>
    <cellStyle name="Jelölőszín 6" xfId="64"/>
    <cellStyle name="Jó" xfId="65"/>
    <cellStyle name="Kimenet" xfId="66"/>
    <cellStyle name="Magyarázó szöveg" xfId="67"/>
    <cellStyle name="Followed Hyperlink" xfId="68"/>
    <cellStyle name="Normál 4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.421875" style="0" customWidth="1"/>
    <col min="2" max="2" width="13.7109375" style="0" customWidth="1"/>
    <col min="3" max="3" width="35.140625" style="0" customWidth="1"/>
    <col min="4" max="4" width="7.851562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7" width="5.7109375" style="0" customWidth="1"/>
    <col min="28" max="28" width="8.00390625" style="0" customWidth="1"/>
  </cols>
  <sheetData>
    <row r="1" spans="1:28" ht="12.75" customHeight="1">
      <c r="A1" s="77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"/>
      <c r="AA1" s="3"/>
      <c r="AB1" s="3"/>
    </row>
    <row r="2" spans="1:28" ht="12.75" customHeight="1">
      <c r="A2" s="77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28" t="s">
        <v>45</v>
      </c>
      <c r="L2" s="30"/>
      <c r="M2" s="30"/>
      <c r="N2" s="30"/>
      <c r="O2" s="30"/>
      <c r="P2" s="30"/>
      <c r="Q2" s="30"/>
      <c r="R2" s="30"/>
      <c r="S2" s="30"/>
      <c r="T2" s="30"/>
      <c r="U2" s="31" t="s">
        <v>56</v>
      </c>
      <c r="V2" s="2"/>
      <c r="W2" s="2"/>
      <c r="X2" s="2"/>
      <c r="Y2" s="2"/>
      <c r="Z2" s="3"/>
      <c r="AA2" s="3"/>
      <c r="AB2" s="3"/>
    </row>
    <row r="3" spans="2:28" ht="12.75" customHeight="1">
      <c r="B3" s="28"/>
      <c r="C3" s="28"/>
      <c r="D3" s="28"/>
      <c r="E3" s="28"/>
      <c r="F3" s="28"/>
      <c r="G3" s="28"/>
      <c r="H3" s="28"/>
      <c r="I3" s="28"/>
      <c r="K3" s="32" t="s">
        <v>55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8" ht="12.75" customHeight="1">
      <c r="A4" s="28"/>
      <c r="B4" s="29"/>
      <c r="C4" s="29"/>
      <c r="D4" s="29"/>
      <c r="E4" s="29"/>
      <c r="F4" s="29"/>
      <c r="G4" s="29"/>
      <c r="H4" s="29"/>
      <c r="I4" s="29"/>
      <c r="K4" s="78" t="s">
        <v>97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147" t="s">
        <v>41</v>
      </c>
      <c r="AA4" s="147"/>
      <c r="AB4" s="147"/>
    </row>
    <row r="5" spans="1:28" ht="12.75" customHeight="1" thickBot="1">
      <c r="A5" s="26" t="s">
        <v>140</v>
      </c>
      <c r="B5" s="33"/>
      <c r="C5" s="34"/>
      <c r="D5" s="27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6"/>
      <c r="S5" s="37"/>
      <c r="T5" s="1"/>
      <c r="U5" s="1"/>
      <c r="V5" s="1"/>
      <c r="W5" s="1"/>
      <c r="X5" s="1"/>
      <c r="Y5" s="1"/>
      <c r="Z5" s="4"/>
      <c r="AA5" s="4"/>
      <c r="AB5" s="4"/>
    </row>
    <row r="6" spans="1:28" ht="12.75" customHeight="1" thickBot="1">
      <c r="A6" s="154" t="s">
        <v>36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5"/>
      <c r="AA6" s="5"/>
      <c r="AB6" s="6"/>
    </row>
    <row r="7" spans="1:28" ht="12.75" customHeight="1" thickBot="1">
      <c r="A7" s="151"/>
      <c r="B7" s="153" t="s">
        <v>0</v>
      </c>
      <c r="C7" s="153" t="s">
        <v>1</v>
      </c>
      <c r="D7" s="156" t="s">
        <v>35</v>
      </c>
      <c r="E7" s="160" t="s">
        <v>26</v>
      </c>
      <c r="F7" s="158" t="s">
        <v>2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53" t="s">
        <v>3</v>
      </c>
      <c r="AA7" s="163"/>
      <c r="AB7" s="164"/>
    </row>
    <row r="8" spans="1:28" ht="12.75" customHeight="1" thickBot="1">
      <c r="A8" s="152"/>
      <c r="B8" s="148"/>
      <c r="C8" s="148"/>
      <c r="D8" s="157"/>
      <c r="E8" s="161"/>
      <c r="F8" s="158" t="s">
        <v>57</v>
      </c>
      <c r="G8" s="155"/>
      <c r="H8" s="155"/>
      <c r="I8" s="155"/>
      <c r="J8" s="159"/>
      <c r="K8" s="158" t="s">
        <v>59</v>
      </c>
      <c r="L8" s="155"/>
      <c r="M8" s="155"/>
      <c r="N8" s="155"/>
      <c r="O8" s="159"/>
      <c r="P8" s="158" t="s">
        <v>58</v>
      </c>
      <c r="Q8" s="155"/>
      <c r="R8" s="155"/>
      <c r="S8" s="155"/>
      <c r="T8" s="159"/>
      <c r="U8" s="158" t="s">
        <v>60</v>
      </c>
      <c r="V8" s="155"/>
      <c r="W8" s="155"/>
      <c r="X8" s="155"/>
      <c r="Y8" s="159"/>
      <c r="Z8" s="148"/>
      <c r="AA8" s="149"/>
      <c r="AB8" s="150"/>
    </row>
    <row r="9" spans="1:28" ht="13.5" thickBot="1">
      <c r="A9" s="8"/>
      <c r="B9" s="9"/>
      <c r="C9" s="10"/>
      <c r="D9" s="11"/>
      <c r="E9" s="12"/>
      <c r="F9" s="10" t="s">
        <v>10</v>
      </c>
      <c r="G9" s="10" t="s">
        <v>11</v>
      </c>
      <c r="H9" s="10" t="s">
        <v>12</v>
      </c>
      <c r="I9" s="10" t="s">
        <v>13</v>
      </c>
      <c r="J9" s="13" t="s">
        <v>14</v>
      </c>
      <c r="K9" s="11" t="s">
        <v>10</v>
      </c>
      <c r="L9" s="10" t="s">
        <v>11</v>
      </c>
      <c r="M9" s="10" t="s">
        <v>12</v>
      </c>
      <c r="N9" s="10" t="s">
        <v>13</v>
      </c>
      <c r="O9" s="14" t="s">
        <v>14</v>
      </c>
      <c r="P9" s="10" t="s">
        <v>10</v>
      </c>
      <c r="Q9" s="10" t="s">
        <v>11</v>
      </c>
      <c r="R9" s="10" t="s">
        <v>12</v>
      </c>
      <c r="S9" s="10" t="s">
        <v>13</v>
      </c>
      <c r="T9" s="13" t="s">
        <v>14</v>
      </c>
      <c r="U9" s="11" t="s">
        <v>10</v>
      </c>
      <c r="V9" s="10" t="s">
        <v>11</v>
      </c>
      <c r="W9" s="10" t="s">
        <v>12</v>
      </c>
      <c r="X9" s="10" t="s">
        <v>13</v>
      </c>
      <c r="Y9" s="14" t="s">
        <v>14</v>
      </c>
      <c r="Z9" s="148"/>
      <c r="AA9" s="149"/>
      <c r="AB9" s="150"/>
    </row>
    <row r="10" spans="1:28" ht="13.5" thickBot="1">
      <c r="A10" s="127" t="s">
        <v>98</v>
      </c>
      <c r="B10" s="128"/>
      <c r="C10" s="129"/>
      <c r="D10" s="129"/>
      <c r="E10" s="128"/>
      <c r="F10" s="129"/>
      <c r="G10" s="129"/>
      <c r="H10" s="129"/>
      <c r="I10" s="129"/>
      <c r="J10" s="130"/>
      <c r="K10" s="129"/>
      <c r="L10" s="129"/>
      <c r="M10" s="129"/>
      <c r="N10" s="129"/>
      <c r="O10" s="130"/>
      <c r="P10" s="129"/>
      <c r="Q10" s="129"/>
      <c r="R10" s="129"/>
      <c r="S10" s="129"/>
      <c r="T10" s="130"/>
      <c r="U10" s="129"/>
      <c r="V10" s="129"/>
      <c r="W10" s="129"/>
      <c r="X10" s="129"/>
      <c r="Y10" s="130"/>
      <c r="Z10" s="129"/>
      <c r="AA10" s="129"/>
      <c r="AB10" s="131"/>
    </row>
    <row r="11" spans="1:28" ht="12.75">
      <c r="A11" s="68" t="s">
        <v>4</v>
      </c>
      <c r="B11" s="58" t="s">
        <v>102</v>
      </c>
      <c r="C11" s="59" t="s">
        <v>61</v>
      </c>
      <c r="D11" s="60">
        <f>SUM(F11:H11)+SUM(K11:M11)+SUM(P11:R11)+SUM(U11:W11)</f>
        <v>12</v>
      </c>
      <c r="E11" s="60">
        <f>J11+O11+T11+Y11</f>
        <v>4</v>
      </c>
      <c r="F11" s="67">
        <v>12</v>
      </c>
      <c r="G11" s="62">
        <v>0</v>
      </c>
      <c r="H11" s="62">
        <v>0</v>
      </c>
      <c r="I11" s="62" t="s">
        <v>27</v>
      </c>
      <c r="J11" s="63">
        <v>4</v>
      </c>
      <c r="K11" s="64"/>
      <c r="L11" s="62"/>
      <c r="M11" s="62"/>
      <c r="N11" s="62"/>
      <c r="O11" s="65"/>
      <c r="P11" s="64"/>
      <c r="Q11" s="62"/>
      <c r="R11" s="62"/>
      <c r="S11" s="62"/>
      <c r="T11" s="65"/>
      <c r="U11" s="61"/>
      <c r="V11" s="62"/>
      <c r="W11" s="62"/>
      <c r="X11" s="62"/>
      <c r="Y11" s="65"/>
      <c r="Z11" s="61"/>
      <c r="AA11" s="62"/>
      <c r="AB11" s="65"/>
    </row>
    <row r="12" spans="1:28" ht="12.75">
      <c r="A12" s="69" t="s">
        <v>5</v>
      </c>
      <c r="B12" s="43" t="s">
        <v>103</v>
      </c>
      <c r="C12" s="47" t="s">
        <v>62</v>
      </c>
      <c r="D12" s="44">
        <f>SUM(F12:H12)+SUM(K12:M12)+SUM(P12:R12)+SUM(U12:W12)</f>
        <v>24</v>
      </c>
      <c r="E12" s="44">
        <f>J12+O12+T12+Y12</f>
        <v>8</v>
      </c>
      <c r="F12" s="48">
        <v>24</v>
      </c>
      <c r="G12" s="45">
        <v>0</v>
      </c>
      <c r="H12" s="45">
        <v>0</v>
      </c>
      <c r="I12" s="45" t="s">
        <v>43</v>
      </c>
      <c r="J12" s="51">
        <v>8</v>
      </c>
      <c r="K12" s="54"/>
      <c r="L12" s="45"/>
      <c r="M12" s="45"/>
      <c r="N12" s="45"/>
      <c r="O12" s="55"/>
      <c r="P12" s="54"/>
      <c r="Q12" s="45"/>
      <c r="R12" s="45"/>
      <c r="S12" s="45"/>
      <c r="T12" s="55"/>
      <c r="U12" s="49"/>
      <c r="V12" s="45"/>
      <c r="W12" s="45"/>
      <c r="X12" s="45"/>
      <c r="Y12" s="55"/>
      <c r="Z12" s="49"/>
      <c r="AA12" s="45"/>
      <c r="AB12" s="55"/>
    </row>
    <row r="13" spans="1:28" ht="12.75">
      <c r="A13" s="69" t="s">
        <v>6</v>
      </c>
      <c r="B13" s="43" t="s">
        <v>104</v>
      </c>
      <c r="C13" s="47" t="s">
        <v>63</v>
      </c>
      <c r="D13" s="44">
        <f>SUM(F13:H13)+SUM(K13:M13)+SUM(P13:R13)+SUM(U13:W13)</f>
        <v>18</v>
      </c>
      <c r="E13" s="44">
        <f>J13+O13+T13+Y13</f>
        <v>6</v>
      </c>
      <c r="F13" s="48">
        <v>18</v>
      </c>
      <c r="G13" s="46">
        <v>0</v>
      </c>
      <c r="H13" s="46">
        <v>0</v>
      </c>
      <c r="I13" s="46" t="s">
        <v>27</v>
      </c>
      <c r="J13" s="52">
        <v>6</v>
      </c>
      <c r="K13" s="56"/>
      <c r="L13" s="46"/>
      <c r="M13" s="46"/>
      <c r="N13" s="46"/>
      <c r="O13" s="57"/>
      <c r="P13" s="56"/>
      <c r="Q13" s="46"/>
      <c r="R13" s="46"/>
      <c r="S13" s="46"/>
      <c r="T13" s="57"/>
      <c r="U13" s="50"/>
      <c r="V13" s="46"/>
      <c r="W13" s="46"/>
      <c r="X13" s="46"/>
      <c r="Y13" s="57"/>
      <c r="Z13" s="50"/>
      <c r="AA13" s="46"/>
      <c r="AB13" s="57"/>
    </row>
    <row r="14" spans="1:28" ht="13.5" thickBot="1">
      <c r="A14" s="69" t="s">
        <v>7</v>
      </c>
      <c r="B14" s="43" t="s">
        <v>105</v>
      </c>
      <c r="C14" s="47" t="s">
        <v>73</v>
      </c>
      <c r="D14" s="138">
        <f>SUM(F14:H14)+SUM(K14:M14)+SUM(P14:R14)+SUM(U14:W14)</f>
        <v>6</v>
      </c>
      <c r="E14" s="138">
        <f>J14+O14+T14+Y14</f>
        <v>2</v>
      </c>
      <c r="F14" s="48"/>
      <c r="G14" s="46"/>
      <c r="H14" s="46"/>
      <c r="I14" s="46"/>
      <c r="J14" s="53"/>
      <c r="K14" s="56">
        <v>6</v>
      </c>
      <c r="L14" s="46">
        <v>0</v>
      </c>
      <c r="M14" s="46">
        <v>0</v>
      </c>
      <c r="N14" s="46" t="s">
        <v>43</v>
      </c>
      <c r="O14" s="57">
        <v>2</v>
      </c>
      <c r="P14" s="56"/>
      <c r="Q14" s="46"/>
      <c r="R14" s="46"/>
      <c r="S14" s="46"/>
      <c r="T14" s="57"/>
      <c r="U14" s="50"/>
      <c r="V14" s="46"/>
      <c r="W14" s="46"/>
      <c r="X14" s="46"/>
      <c r="Y14" s="57"/>
      <c r="Z14" s="50"/>
      <c r="AA14" s="46"/>
      <c r="AB14" s="57"/>
    </row>
    <row r="15" spans="1:28" ht="13.5" thickBot="1">
      <c r="A15" s="127" t="s">
        <v>99</v>
      </c>
      <c r="B15" s="128"/>
      <c r="C15" s="129"/>
      <c r="D15" s="129"/>
      <c r="E15" s="128"/>
      <c r="F15" s="129"/>
      <c r="G15" s="129"/>
      <c r="H15" s="129"/>
      <c r="I15" s="129"/>
      <c r="J15" s="130"/>
      <c r="K15" s="129"/>
      <c r="L15" s="129"/>
      <c r="M15" s="129"/>
      <c r="N15" s="129"/>
      <c r="O15" s="130"/>
      <c r="P15" s="129"/>
      <c r="Q15" s="129"/>
      <c r="R15" s="129"/>
      <c r="S15" s="129"/>
      <c r="T15" s="130"/>
      <c r="U15" s="129"/>
      <c r="V15" s="129"/>
      <c r="W15" s="129"/>
      <c r="X15" s="129"/>
      <c r="Y15" s="130"/>
      <c r="Z15" s="129"/>
      <c r="AA15" s="129"/>
      <c r="AB15" s="131"/>
    </row>
    <row r="16" spans="1:28" ht="12.75">
      <c r="A16" s="69" t="s">
        <v>37</v>
      </c>
      <c r="B16" s="43" t="s">
        <v>106</v>
      </c>
      <c r="C16" s="47" t="s">
        <v>67</v>
      </c>
      <c r="D16" s="60">
        <f aca="true" t="shared" si="0" ref="D16:D22">SUM(F16:H16)+SUM(K16:M16)+SUM(P16:R16)+SUM(U16:W16)</f>
        <v>24</v>
      </c>
      <c r="E16" s="60">
        <f aca="true" t="shared" si="1" ref="E16:E22">J16+O16+T16+Y16</f>
        <v>8</v>
      </c>
      <c r="F16" s="49"/>
      <c r="G16" s="46"/>
      <c r="H16" s="46"/>
      <c r="I16" s="45"/>
      <c r="J16" s="53"/>
      <c r="K16" s="54">
        <v>24</v>
      </c>
      <c r="L16" s="45">
        <v>0</v>
      </c>
      <c r="M16" s="45">
        <v>0</v>
      </c>
      <c r="N16" s="45" t="s">
        <v>27</v>
      </c>
      <c r="O16" s="55">
        <v>8</v>
      </c>
      <c r="P16" s="54"/>
      <c r="Q16" s="45"/>
      <c r="R16" s="45"/>
      <c r="S16" s="45"/>
      <c r="T16" s="55"/>
      <c r="U16" s="49"/>
      <c r="V16" s="45"/>
      <c r="W16" s="45"/>
      <c r="X16" s="45"/>
      <c r="Y16" s="55"/>
      <c r="Z16" s="49"/>
      <c r="AA16" s="45"/>
      <c r="AB16" s="55"/>
    </row>
    <row r="17" spans="1:28" ht="12.75">
      <c r="A17" s="69" t="s">
        <v>8</v>
      </c>
      <c r="B17" s="43" t="s">
        <v>107</v>
      </c>
      <c r="C17" s="47" t="s">
        <v>75</v>
      </c>
      <c r="D17" s="44">
        <f t="shared" si="0"/>
        <v>18</v>
      </c>
      <c r="E17" s="44">
        <f t="shared" si="1"/>
        <v>6</v>
      </c>
      <c r="F17" s="49"/>
      <c r="G17" s="45"/>
      <c r="H17" s="45"/>
      <c r="I17" s="45"/>
      <c r="J17" s="51"/>
      <c r="K17" s="54"/>
      <c r="L17" s="45"/>
      <c r="M17" s="45"/>
      <c r="N17" s="45"/>
      <c r="O17" s="55"/>
      <c r="P17" s="54">
        <v>18</v>
      </c>
      <c r="Q17" s="45">
        <v>0</v>
      </c>
      <c r="R17" s="45">
        <v>0</v>
      </c>
      <c r="S17" s="45" t="s">
        <v>27</v>
      </c>
      <c r="T17" s="55">
        <v>6</v>
      </c>
      <c r="U17" s="49"/>
      <c r="V17" s="45"/>
      <c r="W17" s="45"/>
      <c r="X17" s="45"/>
      <c r="Y17" s="55"/>
      <c r="Z17" s="49"/>
      <c r="AA17" s="45"/>
      <c r="AB17" s="55"/>
    </row>
    <row r="18" spans="1:28" ht="12.75">
      <c r="A18" s="69" t="s">
        <v>9</v>
      </c>
      <c r="B18" s="43" t="s">
        <v>108</v>
      </c>
      <c r="C18" s="47" t="s">
        <v>68</v>
      </c>
      <c r="D18" s="44">
        <f t="shared" si="0"/>
        <v>16</v>
      </c>
      <c r="E18" s="44">
        <f t="shared" si="1"/>
        <v>5</v>
      </c>
      <c r="F18" s="48"/>
      <c r="G18" s="46"/>
      <c r="H18" s="46"/>
      <c r="I18" s="45"/>
      <c r="J18" s="53"/>
      <c r="K18" s="54">
        <v>16</v>
      </c>
      <c r="L18" s="45">
        <v>0</v>
      </c>
      <c r="M18" s="45">
        <v>0</v>
      </c>
      <c r="N18" s="45" t="s">
        <v>27</v>
      </c>
      <c r="O18" s="55">
        <v>5</v>
      </c>
      <c r="P18" s="54"/>
      <c r="Q18" s="45"/>
      <c r="R18" s="45"/>
      <c r="S18" s="45"/>
      <c r="T18" s="55"/>
      <c r="U18" s="49"/>
      <c r="V18" s="45"/>
      <c r="W18" s="45"/>
      <c r="X18" s="45"/>
      <c r="Y18" s="55"/>
      <c r="Z18" s="49"/>
      <c r="AA18" s="45"/>
      <c r="AB18" s="55"/>
    </row>
    <row r="19" spans="1:28" ht="12.75">
      <c r="A19" s="69" t="s">
        <v>15</v>
      </c>
      <c r="B19" s="43" t="s">
        <v>109</v>
      </c>
      <c r="C19" s="47" t="s">
        <v>69</v>
      </c>
      <c r="D19" s="44">
        <f t="shared" si="0"/>
        <v>12</v>
      </c>
      <c r="E19" s="44">
        <f t="shared" si="1"/>
        <v>3</v>
      </c>
      <c r="F19" s="48"/>
      <c r="G19" s="46"/>
      <c r="H19" s="46"/>
      <c r="I19" s="45"/>
      <c r="J19" s="53"/>
      <c r="K19" s="54">
        <v>12</v>
      </c>
      <c r="L19" s="45">
        <v>0</v>
      </c>
      <c r="M19" s="45">
        <v>0</v>
      </c>
      <c r="N19" s="45" t="s">
        <v>27</v>
      </c>
      <c r="O19" s="55">
        <v>3</v>
      </c>
      <c r="P19" s="54"/>
      <c r="Q19" s="45"/>
      <c r="R19" s="45"/>
      <c r="S19" s="45"/>
      <c r="T19" s="55"/>
      <c r="U19" s="49"/>
      <c r="V19" s="45"/>
      <c r="W19" s="45"/>
      <c r="X19" s="45"/>
      <c r="Y19" s="55"/>
      <c r="Z19" s="49"/>
      <c r="AA19" s="45"/>
      <c r="AB19" s="55"/>
    </row>
    <row r="20" spans="1:28" ht="12.75">
      <c r="A20" s="69" t="s">
        <v>16</v>
      </c>
      <c r="B20" s="43" t="s">
        <v>110</v>
      </c>
      <c r="C20" s="47" t="s">
        <v>70</v>
      </c>
      <c r="D20" s="44">
        <f t="shared" si="0"/>
        <v>12</v>
      </c>
      <c r="E20" s="44">
        <f t="shared" si="1"/>
        <v>3</v>
      </c>
      <c r="F20" s="48"/>
      <c r="G20" s="46"/>
      <c r="H20" s="46"/>
      <c r="I20" s="45"/>
      <c r="J20" s="53"/>
      <c r="K20" s="54">
        <v>12</v>
      </c>
      <c r="L20" s="45">
        <v>0</v>
      </c>
      <c r="M20" s="45">
        <v>0</v>
      </c>
      <c r="N20" s="45" t="s">
        <v>27</v>
      </c>
      <c r="O20" s="55">
        <v>3</v>
      </c>
      <c r="P20" s="54"/>
      <c r="Q20" s="45"/>
      <c r="R20" s="45"/>
      <c r="S20" s="45"/>
      <c r="T20" s="55"/>
      <c r="U20" s="49"/>
      <c r="V20" s="45"/>
      <c r="W20" s="45"/>
      <c r="X20" s="45"/>
      <c r="Y20" s="55"/>
      <c r="Z20" s="49"/>
      <c r="AA20" s="45"/>
      <c r="AB20" s="55"/>
    </row>
    <row r="21" spans="1:28" ht="12.75">
      <c r="A21" s="69" t="s">
        <v>17</v>
      </c>
      <c r="B21" s="43" t="s">
        <v>111</v>
      </c>
      <c r="C21" s="47" t="s">
        <v>76</v>
      </c>
      <c r="D21" s="44">
        <f t="shared" si="0"/>
        <v>16</v>
      </c>
      <c r="E21" s="44">
        <f t="shared" si="1"/>
        <v>5</v>
      </c>
      <c r="F21" s="49"/>
      <c r="G21" s="45"/>
      <c r="H21" s="45"/>
      <c r="I21" s="45"/>
      <c r="J21" s="51"/>
      <c r="K21" s="54"/>
      <c r="L21" s="45"/>
      <c r="M21" s="45"/>
      <c r="N21" s="45"/>
      <c r="O21" s="55"/>
      <c r="P21" s="54">
        <v>4</v>
      </c>
      <c r="Q21" s="45">
        <v>0</v>
      </c>
      <c r="R21" s="45">
        <v>12</v>
      </c>
      <c r="S21" s="45" t="s">
        <v>27</v>
      </c>
      <c r="T21" s="55">
        <v>5</v>
      </c>
      <c r="U21" s="49"/>
      <c r="V21" s="45"/>
      <c r="W21" s="45"/>
      <c r="X21" s="45"/>
      <c r="Y21" s="55"/>
      <c r="Z21" s="50"/>
      <c r="AA21" s="45"/>
      <c r="AB21" s="55"/>
    </row>
    <row r="22" spans="1:28" ht="13.5" thickBot="1">
      <c r="A22" s="69" t="s">
        <v>18</v>
      </c>
      <c r="B22" s="43" t="s">
        <v>112</v>
      </c>
      <c r="C22" s="47" t="s">
        <v>71</v>
      </c>
      <c r="D22" s="138">
        <f t="shared" si="0"/>
        <v>16</v>
      </c>
      <c r="E22" s="138">
        <f t="shared" si="1"/>
        <v>5</v>
      </c>
      <c r="F22" s="48"/>
      <c r="G22" s="46"/>
      <c r="H22" s="46"/>
      <c r="I22" s="46"/>
      <c r="J22" s="53"/>
      <c r="K22" s="56">
        <v>16</v>
      </c>
      <c r="L22" s="46">
        <v>0</v>
      </c>
      <c r="M22" s="46">
        <v>0</v>
      </c>
      <c r="N22" s="46" t="s">
        <v>43</v>
      </c>
      <c r="O22" s="57">
        <v>5</v>
      </c>
      <c r="P22" s="56"/>
      <c r="Q22" s="46"/>
      <c r="R22" s="46"/>
      <c r="S22" s="46"/>
      <c r="T22" s="57"/>
      <c r="U22" s="50"/>
      <c r="V22" s="46"/>
      <c r="W22" s="46"/>
      <c r="X22" s="46"/>
      <c r="Y22" s="57"/>
      <c r="Z22" s="50"/>
      <c r="AA22" s="46"/>
      <c r="AB22" s="57"/>
    </row>
    <row r="23" spans="1:28" ht="13.5" thickBot="1">
      <c r="A23" s="127" t="s">
        <v>100</v>
      </c>
      <c r="B23" s="128"/>
      <c r="C23" s="129"/>
      <c r="D23" s="129"/>
      <c r="E23" s="128"/>
      <c r="F23" s="129"/>
      <c r="G23" s="129"/>
      <c r="H23" s="129"/>
      <c r="I23" s="129"/>
      <c r="J23" s="130"/>
      <c r="K23" s="129"/>
      <c r="L23" s="129"/>
      <c r="M23" s="129"/>
      <c r="N23" s="129"/>
      <c r="O23" s="130"/>
      <c r="P23" s="129"/>
      <c r="Q23" s="129"/>
      <c r="R23" s="129"/>
      <c r="S23" s="129"/>
      <c r="T23" s="130"/>
      <c r="U23" s="129"/>
      <c r="V23" s="129"/>
      <c r="W23" s="129"/>
      <c r="X23" s="129"/>
      <c r="Y23" s="130"/>
      <c r="Z23" s="129"/>
      <c r="AA23" s="129"/>
      <c r="AB23" s="131"/>
    </row>
    <row r="24" spans="1:28" ht="12.75">
      <c r="A24" s="69" t="s">
        <v>19</v>
      </c>
      <c r="B24" s="43" t="s">
        <v>113</v>
      </c>
      <c r="C24" s="47" t="s">
        <v>72</v>
      </c>
      <c r="D24" s="60">
        <f aca="true" t="shared" si="2" ref="D24:D40">SUM(F24:H24)+SUM(K24:M24)+SUM(P24:R24)+SUM(U24:W24)</f>
        <v>12</v>
      </c>
      <c r="E24" s="60">
        <f aca="true" t="shared" si="3" ref="E24:E40">J24+O24+T24+Y24</f>
        <v>4</v>
      </c>
      <c r="F24" s="48"/>
      <c r="G24" s="46"/>
      <c r="H24" s="46"/>
      <c r="I24" s="46"/>
      <c r="J24" s="53"/>
      <c r="K24" s="56">
        <v>12</v>
      </c>
      <c r="L24" s="46">
        <v>0</v>
      </c>
      <c r="M24" s="46">
        <v>0</v>
      </c>
      <c r="N24" s="46" t="s">
        <v>27</v>
      </c>
      <c r="O24" s="57">
        <v>4</v>
      </c>
      <c r="P24" s="56"/>
      <c r="Q24" s="46"/>
      <c r="R24" s="46"/>
      <c r="S24" s="46"/>
      <c r="T24" s="57"/>
      <c r="U24" s="50"/>
      <c r="V24" s="46"/>
      <c r="W24" s="46"/>
      <c r="X24" s="46"/>
      <c r="Y24" s="57"/>
      <c r="Z24" s="50"/>
      <c r="AA24" s="46"/>
      <c r="AB24" s="57"/>
    </row>
    <row r="25" spans="1:28" ht="12.75">
      <c r="A25" s="69" t="s">
        <v>20</v>
      </c>
      <c r="B25" s="43" t="s">
        <v>114</v>
      </c>
      <c r="C25" s="145" t="s">
        <v>74</v>
      </c>
      <c r="D25" s="44">
        <f t="shared" si="2"/>
        <v>16</v>
      </c>
      <c r="E25" s="44">
        <f t="shared" si="3"/>
        <v>4</v>
      </c>
      <c r="F25" s="49"/>
      <c r="G25" s="45"/>
      <c r="H25" s="45"/>
      <c r="I25" s="45"/>
      <c r="J25" s="51"/>
      <c r="K25" s="54"/>
      <c r="L25" s="45"/>
      <c r="M25" s="45"/>
      <c r="N25" s="45"/>
      <c r="O25" s="55"/>
      <c r="P25" s="54">
        <v>16</v>
      </c>
      <c r="Q25" s="45">
        <v>0</v>
      </c>
      <c r="R25" s="45">
        <v>0</v>
      </c>
      <c r="S25" s="45" t="s">
        <v>27</v>
      </c>
      <c r="T25" s="55">
        <v>4</v>
      </c>
      <c r="U25" s="49"/>
      <c r="V25" s="45"/>
      <c r="W25" s="45"/>
      <c r="X25" s="45"/>
      <c r="Y25" s="55"/>
      <c r="Z25" s="49"/>
      <c r="AA25" s="45"/>
      <c r="AB25" s="55"/>
    </row>
    <row r="26" spans="1:28" ht="12.75">
      <c r="A26" s="69" t="s">
        <v>21</v>
      </c>
      <c r="B26" s="43" t="s">
        <v>115</v>
      </c>
      <c r="C26" s="145" t="s">
        <v>81</v>
      </c>
      <c r="D26" s="44">
        <f t="shared" si="2"/>
        <v>18</v>
      </c>
      <c r="E26" s="44">
        <f t="shared" si="3"/>
        <v>4</v>
      </c>
      <c r="F26" s="50"/>
      <c r="G26" s="46"/>
      <c r="H26" s="46"/>
      <c r="I26" s="46"/>
      <c r="J26" s="52"/>
      <c r="K26" s="56"/>
      <c r="L26" s="46"/>
      <c r="M26" s="46"/>
      <c r="N26" s="46"/>
      <c r="O26" s="57"/>
      <c r="P26" s="56"/>
      <c r="Q26" s="46"/>
      <c r="R26" s="46"/>
      <c r="S26" s="46"/>
      <c r="T26" s="57"/>
      <c r="U26" s="49">
        <v>18</v>
      </c>
      <c r="V26" s="46">
        <v>0</v>
      </c>
      <c r="W26" s="46">
        <v>0</v>
      </c>
      <c r="X26" s="46" t="s">
        <v>27</v>
      </c>
      <c r="Y26" s="55">
        <v>4</v>
      </c>
      <c r="Z26" s="50"/>
      <c r="AA26" s="46"/>
      <c r="AB26" s="57"/>
    </row>
    <row r="27" spans="1:28" ht="12.75">
      <c r="A27" s="69" t="s">
        <v>22</v>
      </c>
      <c r="B27" s="43" t="s">
        <v>116</v>
      </c>
      <c r="C27" s="145" t="s">
        <v>77</v>
      </c>
      <c r="D27" s="44">
        <f t="shared" si="2"/>
        <v>18</v>
      </c>
      <c r="E27" s="44">
        <f t="shared" si="3"/>
        <v>5</v>
      </c>
      <c r="F27" s="49"/>
      <c r="G27" s="45"/>
      <c r="H27" s="45"/>
      <c r="I27" s="45"/>
      <c r="J27" s="51"/>
      <c r="K27" s="54"/>
      <c r="L27" s="45"/>
      <c r="M27" s="45"/>
      <c r="N27" s="45"/>
      <c r="O27" s="55"/>
      <c r="P27" s="54">
        <v>18</v>
      </c>
      <c r="Q27" s="45">
        <v>0</v>
      </c>
      <c r="R27" s="45">
        <v>0</v>
      </c>
      <c r="S27" s="45" t="s">
        <v>27</v>
      </c>
      <c r="T27" s="55">
        <v>5</v>
      </c>
      <c r="U27" s="49"/>
      <c r="V27" s="45"/>
      <c r="W27" s="45"/>
      <c r="X27" s="45"/>
      <c r="Y27" s="55"/>
      <c r="Z27" s="49"/>
      <c r="AA27" s="45"/>
      <c r="AB27" s="55"/>
    </row>
    <row r="28" spans="1:28" ht="12.75">
      <c r="A28" s="69" t="s">
        <v>23</v>
      </c>
      <c r="B28" s="43" t="s">
        <v>117</v>
      </c>
      <c r="C28" s="145" t="s">
        <v>65</v>
      </c>
      <c r="D28" s="44">
        <f t="shared" si="2"/>
        <v>12</v>
      </c>
      <c r="E28" s="44">
        <f t="shared" si="3"/>
        <v>4</v>
      </c>
      <c r="F28" s="49">
        <v>12</v>
      </c>
      <c r="G28" s="46">
        <v>0</v>
      </c>
      <c r="H28" s="46">
        <v>0</v>
      </c>
      <c r="I28" s="46" t="s">
        <v>27</v>
      </c>
      <c r="J28" s="52">
        <v>4</v>
      </c>
      <c r="K28" s="56"/>
      <c r="L28" s="46"/>
      <c r="M28" s="46"/>
      <c r="N28" s="46"/>
      <c r="O28" s="57"/>
      <c r="P28" s="56"/>
      <c r="Q28" s="46"/>
      <c r="R28" s="46"/>
      <c r="S28" s="46"/>
      <c r="T28" s="57"/>
      <c r="U28" s="50"/>
      <c r="V28" s="46"/>
      <c r="W28" s="46"/>
      <c r="X28" s="46"/>
      <c r="Y28" s="57"/>
      <c r="Z28" s="50"/>
      <c r="AA28" s="46"/>
      <c r="AB28" s="57"/>
    </row>
    <row r="29" spans="1:28" ht="12.75">
      <c r="A29" s="69" t="s">
        <v>24</v>
      </c>
      <c r="B29" s="43" t="s">
        <v>118</v>
      </c>
      <c r="C29" s="145" t="s">
        <v>84</v>
      </c>
      <c r="D29" s="44">
        <f t="shared" si="2"/>
        <v>6</v>
      </c>
      <c r="E29" s="44">
        <f t="shared" si="3"/>
        <v>2</v>
      </c>
      <c r="F29" s="50"/>
      <c r="G29" s="46"/>
      <c r="H29" s="46"/>
      <c r="I29" s="46"/>
      <c r="J29" s="52"/>
      <c r="K29" s="56"/>
      <c r="L29" s="46"/>
      <c r="M29" s="46"/>
      <c r="N29" s="46"/>
      <c r="O29" s="57"/>
      <c r="P29" s="56"/>
      <c r="Q29" s="46"/>
      <c r="R29" s="46"/>
      <c r="S29" s="46"/>
      <c r="T29" s="57"/>
      <c r="U29" s="49">
        <v>6</v>
      </c>
      <c r="V29" s="46">
        <v>0</v>
      </c>
      <c r="W29" s="46">
        <v>0</v>
      </c>
      <c r="X29" s="46" t="s">
        <v>27</v>
      </c>
      <c r="Y29" s="55">
        <v>2</v>
      </c>
      <c r="Z29" s="50"/>
      <c r="AA29" s="46"/>
      <c r="AB29" s="57"/>
    </row>
    <row r="30" spans="1:28" ht="12.75">
      <c r="A30" s="69" t="s">
        <v>28</v>
      </c>
      <c r="B30" s="43" t="s">
        <v>119</v>
      </c>
      <c r="C30" s="145" t="s">
        <v>66</v>
      </c>
      <c r="D30" s="44">
        <f t="shared" si="2"/>
        <v>12</v>
      </c>
      <c r="E30" s="44">
        <f t="shared" si="3"/>
        <v>3</v>
      </c>
      <c r="F30" s="49">
        <v>12</v>
      </c>
      <c r="G30" s="46">
        <v>0</v>
      </c>
      <c r="H30" s="46">
        <v>0</v>
      </c>
      <c r="I30" s="46" t="s">
        <v>43</v>
      </c>
      <c r="J30" s="52">
        <v>3</v>
      </c>
      <c r="K30" s="56"/>
      <c r="L30" s="46"/>
      <c r="M30" s="46"/>
      <c r="N30" s="46"/>
      <c r="O30" s="57"/>
      <c r="P30" s="56"/>
      <c r="Q30" s="46"/>
      <c r="R30" s="46"/>
      <c r="S30" s="46"/>
      <c r="T30" s="57"/>
      <c r="U30" s="50"/>
      <c r="V30" s="46"/>
      <c r="W30" s="46"/>
      <c r="X30" s="46"/>
      <c r="Y30" s="57"/>
      <c r="Z30" s="50"/>
      <c r="AA30" s="46"/>
      <c r="AB30" s="57"/>
    </row>
    <row r="31" spans="1:28" ht="12.75">
      <c r="A31" s="69" t="s">
        <v>31</v>
      </c>
      <c r="B31" s="43" t="s">
        <v>120</v>
      </c>
      <c r="C31" s="145" t="s">
        <v>80</v>
      </c>
      <c r="D31" s="44">
        <f t="shared" si="2"/>
        <v>6</v>
      </c>
      <c r="E31" s="44">
        <f t="shared" si="3"/>
        <v>2</v>
      </c>
      <c r="F31" s="50"/>
      <c r="G31" s="46"/>
      <c r="H31" s="46"/>
      <c r="I31" s="46"/>
      <c r="J31" s="52"/>
      <c r="K31" s="56"/>
      <c r="L31" s="46"/>
      <c r="M31" s="46"/>
      <c r="N31" s="46"/>
      <c r="O31" s="57"/>
      <c r="P31" s="54">
        <v>6</v>
      </c>
      <c r="Q31" s="45">
        <v>0</v>
      </c>
      <c r="R31" s="45">
        <v>0</v>
      </c>
      <c r="S31" s="45" t="s">
        <v>43</v>
      </c>
      <c r="T31" s="55">
        <v>2</v>
      </c>
      <c r="U31" s="50"/>
      <c r="V31" s="46"/>
      <c r="W31" s="46"/>
      <c r="X31" s="46"/>
      <c r="Y31" s="57"/>
      <c r="Z31" s="50"/>
      <c r="AA31" s="46"/>
      <c r="AB31" s="57"/>
    </row>
    <row r="32" spans="1:28" ht="12.75">
      <c r="A32" s="69" t="s">
        <v>32</v>
      </c>
      <c r="B32" s="43" t="s">
        <v>121</v>
      </c>
      <c r="C32" s="145" t="s">
        <v>78</v>
      </c>
      <c r="D32" s="44">
        <f t="shared" si="2"/>
        <v>12</v>
      </c>
      <c r="E32" s="44">
        <f t="shared" si="3"/>
        <v>3</v>
      </c>
      <c r="F32" s="49"/>
      <c r="G32" s="45"/>
      <c r="H32" s="45"/>
      <c r="I32" s="45"/>
      <c r="J32" s="51"/>
      <c r="K32" s="54"/>
      <c r="L32" s="45"/>
      <c r="M32" s="45"/>
      <c r="N32" s="45"/>
      <c r="O32" s="55"/>
      <c r="P32" s="54">
        <v>12</v>
      </c>
      <c r="Q32" s="45">
        <v>0</v>
      </c>
      <c r="R32" s="45">
        <v>0</v>
      </c>
      <c r="S32" s="45" t="s">
        <v>27</v>
      </c>
      <c r="T32" s="55">
        <v>3</v>
      </c>
      <c r="U32" s="49"/>
      <c r="V32" s="45"/>
      <c r="W32" s="45"/>
      <c r="X32" s="45"/>
      <c r="Y32" s="55"/>
      <c r="Z32" s="49"/>
      <c r="AA32" s="45"/>
      <c r="AB32" s="55"/>
    </row>
    <row r="33" spans="1:28" ht="12.75">
      <c r="A33" s="79" t="s">
        <v>33</v>
      </c>
      <c r="B33" s="43" t="s">
        <v>122</v>
      </c>
      <c r="C33" s="145" t="s">
        <v>83</v>
      </c>
      <c r="D33" s="44">
        <f t="shared" si="2"/>
        <v>12</v>
      </c>
      <c r="E33" s="44">
        <f t="shared" si="3"/>
        <v>4</v>
      </c>
      <c r="F33" s="50"/>
      <c r="G33" s="46"/>
      <c r="H33" s="46"/>
      <c r="I33" s="46"/>
      <c r="J33" s="52"/>
      <c r="K33" s="56"/>
      <c r="L33" s="46"/>
      <c r="M33" s="46"/>
      <c r="N33" s="46"/>
      <c r="O33" s="57"/>
      <c r="P33" s="56"/>
      <c r="Q33" s="46"/>
      <c r="R33" s="46"/>
      <c r="S33" s="46"/>
      <c r="T33" s="57"/>
      <c r="U33" s="49">
        <v>6</v>
      </c>
      <c r="V33" s="46">
        <v>6</v>
      </c>
      <c r="W33" s="46">
        <v>0</v>
      </c>
      <c r="X33" s="46" t="s">
        <v>27</v>
      </c>
      <c r="Y33" s="55">
        <v>4</v>
      </c>
      <c r="Z33" s="50"/>
      <c r="AA33" s="46"/>
      <c r="AB33" s="57"/>
    </row>
    <row r="34" spans="1:28" ht="12.75">
      <c r="A34" s="69" t="s">
        <v>34</v>
      </c>
      <c r="B34" s="43" t="s">
        <v>123</v>
      </c>
      <c r="C34" s="145" t="s">
        <v>64</v>
      </c>
      <c r="D34" s="44">
        <f t="shared" si="2"/>
        <v>16</v>
      </c>
      <c r="E34" s="44">
        <f t="shared" si="3"/>
        <v>5</v>
      </c>
      <c r="F34" s="49">
        <v>16</v>
      </c>
      <c r="G34" s="46">
        <v>0</v>
      </c>
      <c r="H34" s="46">
        <v>0</v>
      </c>
      <c r="I34" s="46" t="s">
        <v>43</v>
      </c>
      <c r="J34" s="52">
        <v>5</v>
      </c>
      <c r="K34" s="56"/>
      <c r="L34" s="46"/>
      <c r="M34" s="46"/>
      <c r="N34" s="46"/>
      <c r="O34" s="57"/>
      <c r="P34" s="56"/>
      <c r="Q34" s="46"/>
      <c r="R34" s="46"/>
      <c r="S34" s="46"/>
      <c r="T34" s="57"/>
      <c r="U34" s="50"/>
      <c r="V34" s="46"/>
      <c r="W34" s="46"/>
      <c r="X34" s="46"/>
      <c r="Y34" s="57"/>
      <c r="Z34" s="50"/>
      <c r="AA34" s="46"/>
      <c r="AB34" s="57"/>
    </row>
    <row r="35" spans="1:28" ht="12.75">
      <c r="A35" s="69" t="s">
        <v>46</v>
      </c>
      <c r="B35" s="43" t="s">
        <v>124</v>
      </c>
      <c r="C35" s="145" t="s">
        <v>82</v>
      </c>
      <c r="D35" s="44">
        <f t="shared" si="2"/>
        <v>12</v>
      </c>
      <c r="E35" s="44">
        <f t="shared" si="3"/>
        <v>2</v>
      </c>
      <c r="F35" s="50"/>
      <c r="G35" s="46"/>
      <c r="H35" s="46"/>
      <c r="I35" s="46"/>
      <c r="J35" s="52"/>
      <c r="K35" s="56"/>
      <c r="L35" s="46"/>
      <c r="M35" s="46"/>
      <c r="N35" s="46"/>
      <c r="O35" s="57"/>
      <c r="P35" s="56"/>
      <c r="Q35" s="46"/>
      <c r="R35" s="46"/>
      <c r="S35" s="46"/>
      <c r="T35" s="57"/>
      <c r="U35" s="49">
        <v>12</v>
      </c>
      <c r="V35" s="46">
        <v>0</v>
      </c>
      <c r="W35" s="46">
        <v>0</v>
      </c>
      <c r="X35" s="46" t="s">
        <v>43</v>
      </c>
      <c r="Y35" s="55">
        <v>2</v>
      </c>
      <c r="Z35" s="50"/>
      <c r="AA35" s="46"/>
      <c r="AB35" s="57"/>
    </row>
    <row r="36" spans="1:28" ht="12.75">
      <c r="A36" s="69" t="s">
        <v>47</v>
      </c>
      <c r="B36" s="43" t="s">
        <v>125</v>
      </c>
      <c r="C36" s="145" t="s">
        <v>85</v>
      </c>
      <c r="D36" s="44">
        <f t="shared" si="2"/>
        <v>12</v>
      </c>
      <c r="E36" s="44">
        <f t="shared" si="3"/>
        <v>3</v>
      </c>
      <c r="F36" s="50"/>
      <c r="G36" s="46"/>
      <c r="H36" s="46"/>
      <c r="I36" s="46"/>
      <c r="J36" s="52"/>
      <c r="K36" s="56"/>
      <c r="L36" s="46"/>
      <c r="M36" s="46"/>
      <c r="N36" s="46"/>
      <c r="O36" s="57"/>
      <c r="P36" s="56"/>
      <c r="Q36" s="46"/>
      <c r="R36" s="46"/>
      <c r="S36" s="46"/>
      <c r="T36" s="57"/>
      <c r="U36" s="49">
        <v>12</v>
      </c>
      <c r="V36" s="46">
        <v>0</v>
      </c>
      <c r="W36" s="46">
        <v>0</v>
      </c>
      <c r="X36" s="46" t="s">
        <v>27</v>
      </c>
      <c r="Y36" s="55">
        <v>3</v>
      </c>
      <c r="Z36" s="50"/>
      <c r="AA36" s="46"/>
      <c r="AB36" s="57"/>
    </row>
    <row r="37" spans="1:28" ht="12.75">
      <c r="A37" s="69" t="s">
        <v>48</v>
      </c>
      <c r="B37" s="43" t="s">
        <v>139</v>
      </c>
      <c r="C37" s="145" t="s">
        <v>137</v>
      </c>
      <c r="D37" s="44">
        <f>SUM(F37:H37)+SUM(K37:M37)+SUM(P37:R37)+SUM(U37:W37)</f>
        <v>12</v>
      </c>
      <c r="E37" s="44">
        <f>J37+O37+T37+Y37</f>
        <v>2</v>
      </c>
      <c r="F37" s="50"/>
      <c r="G37" s="46"/>
      <c r="H37" s="46"/>
      <c r="I37" s="46"/>
      <c r="J37" s="52"/>
      <c r="K37" s="56"/>
      <c r="L37" s="46"/>
      <c r="M37" s="46"/>
      <c r="N37" s="46"/>
      <c r="O37" s="57"/>
      <c r="P37" s="49">
        <v>12</v>
      </c>
      <c r="Q37" s="46">
        <v>0</v>
      </c>
      <c r="R37" s="46">
        <v>0</v>
      </c>
      <c r="S37" s="46" t="s">
        <v>43</v>
      </c>
      <c r="T37" s="55">
        <v>2</v>
      </c>
      <c r="U37" s="146"/>
      <c r="V37" s="146"/>
      <c r="W37" s="146"/>
      <c r="X37" s="146"/>
      <c r="Y37" s="55"/>
      <c r="Z37" s="50"/>
      <c r="AA37" s="46"/>
      <c r="AB37" s="57"/>
    </row>
    <row r="38" spans="1:28" ht="12.75">
      <c r="A38" s="69" t="s">
        <v>49</v>
      </c>
      <c r="B38" s="43" t="s">
        <v>138</v>
      </c>
      <c r="C38" s="145" t="s">
        <v>136</v>
      </c>
      <c r="D38" s="44">
        <f>SUM(F38:H38)+SUM(K38:M38)+SUM(P38:R38)+SUM(U38:W38)</f>
        <v>12</v>
      </c>
      <c r="E38" s="44">
        <f>J38+O38+T38+Y38</f>
        <v>3</v>
      </c>
      <c r="F38" s="50"/>
      <c r="G38" s="46"/>
      <c r="H38" s="46"/>
      <c r="I38" s="46"/>
      <c r="J38" s="52"/>
      <c r="K38" s="56"/>
      <c r="L38" s="46"/>
      <c r="M38" s="46"/>
      <c r="N38" s="46"/>
      <c r="O38" s="57"/>
      <c r="P38" s="146"/>
      <c r="Q38" s="146"/>
      <c r="R38" s="146"/>
      <c r="S38" s="146"/>
      <c r="T38" s="146"/>
      <c r="U38" s="56">
        <v>12</v>
      </c>
      <c r="V38" s="46">
        <v>0</v>
      </c>
      <c r="W38" s="46">
        <v>0</v>
      </c>
      <c r="X38" s="46" t="s">
        <v>27</v>
      </c>
      <c r="Y38" s="57">
        <v>3</v>
      </c>
      <c r="Z38" s="50"/>
      <c r="AA38" s="46"/>
      <c r="AB38" s="57"/>
    </row>
    <row r="39" spans="1:28" ht="12.75">
      <c r="A39" s="69" t="s">
        <v>50</v>
      </c>
      <c r="B39" s="43" t="s">
        <v>126</v>
      </c>
      <c r="C39" s="145" t="s">
        <v>79</v>
      </c>
      <c r="D39" s="44">
        <f t="shared" si="2"/>
        <v>12</v>
      </c>
      <c r="E39" s="44">
        <f t="shared" si="3"/>
        <v>3</v>
      </c>
      <c r="F39" s="49"/>
      <c r="G39" s="45"/>
      <c r="H39" s="45"/>
      <c r="I39" s="45"/>
      <c r="J39" s="51"/>
      <c r="K39" s="54"/>
      <c r="L39" s="45"/>
      <c r="M39" s="45"/>
      <c r="N39" s="45"/>
      <c r="O39" s="55"/>
      <c r="P39" s="54">
        <v>12</v>
      </c>
      <c r="Q39" s="45">
        <v>0</v>
      </c>
      <c r="R39" s="45">
        <v>0</v>
      </c>
      <c r="S39" s="45" t="s">
        <v>43</v>
      </c>
      <c r="T39" s="55">
        <v>3</v>
      </c>
      <c r="U39" s="49"/>
      <c r="V39" s="45"/>
      <c r="W39" s="45"/>
      <c r="X39" s="45"/>
      <c r="Y39" s="55"/>
      <c r="Z39" s="49"/>
      <c r="AA39" s="45"/>
      <c r="AB39" s="55"/>
    </row>
    <row r="40" spans="1:28" ht="13.5" thickBot="1">
      <c r="A40" s="69" t="s">
        <v>51</v>
      </c>
      <c r="B40" s="43" t="s">
        <v>127</v>
      </c>
      <c r="C40" s="47" t="s">
        <v>86</v>
      </c>
      <c r="D40" s="44">
        <f t="shared" si="2"/>
        <v>6</v>
      </c>
      <c r="E40" s="138">
        <f t="shared" si="3"/>
        <v>2</v>
      </c>
      <c r="F40" s="50"/>
      <c r="G40" s="46"/>
      <c r="H40" s="46"/>
      <c r="I40" s="46"/>
      <c r="J40" s="52"/>
      <c r="K40" s="54"/>
      <c r="L40" s="45"/>
      <c r="M40" s="45"/>
      <c r="N40" s="45"/>
      <c r="O40" s="55"/>
      <c r="P40" s="54"/>
      <c r="Q40" s="45"/>
      <c r="R40" s="45"/>
      <c r="S40" s="45"/>
      <c r="T40" s="55"/>
      <c r="U40" s="49">
        <v>6</v>
      </c>
      <c r="V40" s="45">
        <v>0</v>
      </c>
      <c r="W40" s="45">
        <v>0</v>
      </c>
      <c r="X40" s="45" t="s">
        <v>43</v>
      </c>
      <c r="Y40" s="55">
        <v>2</v>
      </c>
      <c r="Z40" s="49"/>
      <c r="AA40" s="45"/>
      <c r="AB40" s="55"/>
    </row>
    <row r="41" spans="1:28" ht="13.5" thickBot="1">
      <c r="A41" s="127" t="s">
        <v>87</v>
      </c>
      <c r="B41" s="128"/>
      <c r="C41" s="129"/>
      <c r="D41" s="129"/>
      <c r="E41" s="128"/>
      <c r="F41" s="129"/>
      <c r="G41" s="129"/>
      <c r="H41" s="129"/>
      <c r="I41" s="129"/>
      <c r="J41" s="130"/>
      <c r="K41" s="129"/>
      <c r="L41" s="129"/>
      <c r="M41" s="129"/>
      <c r="N41" s="129"/>
      <c r="O41" s="130"/>
      <c r="P41" s="129"/>
      <c r="Q41" s="129"/>
      <c r="R41" s="129"/>
      <c r="S41" s="129"/>
      <c r="T41" s="130"/>
      <c r="U41" s="129"/>
      <c r="V41" s="129"/>
      <c r="W41" s="129"/>
      <c r="X41" s="129"/>
      <c r="Y41" s="130"/>
      <c r="Z41" s="129"/>
      <c r="AA41" s="129"/>
      <c r="AB41" s="131"/>
    </row>
    <row r="42" spans="1:28" ht="13.5" thickBot="1">
      <c r="A42" s="132" t="s">
        <v>52</v>
      </c>
      <c r="B42" s="133" t="s">
        <v>128</v>
      </c>
      <c r="C42" s="134" t="s">
        <v>87</v>
      </c>
      <c r="D42" s="60">
        <f>SUM(F42:H42)+SUM(K42:M42)+SUM(P42:R42)+SUM(U42:W42)</f>
        <v>30</v>
      </c>
      <c r="E42" s="60">
        <f>J42+O42+T42+Y42</f>
        <v>10</v>
      </c>
      <c r="F42" s="135"/>
      <c r="G42" s="136"/>
      <c r="H42" s="136"/>
      <c r="I42" s="136"/>
      <c r="J42" s="137"/>
      <c r="K42" s="120"/>
      <c r="L42" s="121"/>
      <c r="M42" s="121"/>
      <c r="N42" s="121"/>
      <c r="O42" s="122"/>
      <c r="P42" s="123"/>
      <c r="Q42" s="124"/>
      <c r="R42" s="124"/>
      <c r="S42" s="124"/>
      <c r="T42" s="125"/>
      <c r="U42" s="126">
        <v>0</v>
      </c>
      <c r="V42" s="121">
        <v>0</v>
      </c>
      <c r="W42" s="121">
        <v>30</v>
      </c>
      <c r="X42" s="121" t="s">
        <v>43</v>
      </c>
      <c r="Y42" s="122">
        <v>10</v>
      </c>
      <c r="Z42" s="126"/>
      <c r="AA42" s="121"/>
      <c r="AB42" s="122"/>
    </row>
    <row r="43" spans="1:28" ht="13.5" thickBot="1">
      <c r="A43" s="127" t="s">
        <v>101</v>
      </c>
      <c r="B43" s="128"/>
      <c r="C43" s="129"/>
      <c r="D43" s="129"/>
      <c r="E43" s="128"/>
      <c r="F43" s="129"/>
      <c r="G43" s="129"/>
      <c r="H43" s="129"/>
      <c r="I43" s="129"/>
      <c r="J43" s="130"/>
      <c r="K43" s="129"/>
      <c r="L43" s="129"/>
      <c r="M43" s="129"/>
      <c r="N43" s="129"/>
      <c r="O43" s="130"/>
      <c r="P43" s="129"/>
      <c r="Q43" s="129"/>
      <c r="R43" s="129"/>
      <c r="S43" s="129"/>
      <c r="T43" s="130"/>
      <c r="U43" s="129"/>
      <c r="V43" s="129"/>
      <c r="W43" s="129"/>
      <c r="X43" s="129"/>
      <c r="Y43" s="130"/>
      <c r="Z43" s="129"/>
      <c r="AA43" s="129"/>
      <c r="AB43" s="131"/>
    </row>
    <row r="44" spans="1:28" ht="14.25" thickBot="1" thickTop="1">
      <c r="A44" s="80"/>
      <c r="B44" s="81"/>
      <c r="C44" s="82" t="s">
        <v>141</v>
      </c>
      <c r="D44" s="83"/>
      <c r="E44" s="144"/>
      <c r="F44" s="84"/>
      <c r="G44" s="85"/>
      <c r="H44" s="85"/>
      <c r="I44" s="85"/>
      <c r="J44" s="86" t="s">
        <v>54</v>
      </c>
      <c r="K44" s="74"/>
      <c r="L44" s="66"/>
      <c r="M44" s="66"/>
      <c r="N44" s="66"/>
      <c r="O44" s="75"/>
      <c r="P44" s="74"/>
      <c r="Q44" s="66"/>
      <c r="R44" s="66"/>
      <c r="S44" s="66"/>
      <c r="T44" s="75"/>
      <c r="U44" s="67"/>
      <c r="V44" s="66"/>
      <c r="W44" s="66"/>
      <c r="X44" s="66"/>
      <c r="Y44" s="76"/>
      <c r="Z44" s="72"/>
      <c r="AA44" s="66"/>
      <c r="AB44" s="75"/>
    </row>
    <row r="45" spans="1:28" ht="14.25" thickBot="1" thickTop="1">
      <c r="A45" s="87"/>
      <c r="B45" s="88"/>
      <c r="C45" s="89" t="s">
        <v>53</v>
      </c>
      <c r="D45" s="141"/>
      <c r="E45" s="142"/>
      <c r="F45" s="103"/>
      <c r="G45" s="104"/>
      <c r="H45" s="104"/>
      <c r="I45" s="104"/>
      <c r="J45" s="105"/>
      <c r="K45" s="54"/>
      <c r="L45" s="45"/>
      <c r="M45" s="45"/>
      <c r="N45" s="45"/>
      <c r="O45" s="55"/>
      <c r="P45" s="54"/>
      <c r="Q45" s="45"/>
      <c r="R45" s="45"/>
      <c r="S45" s="45"/>
      <c r="T45" s="55"/>
      <c r="U45" s="49"/>
      <c r="V45" s="45"/>
      <c r="W45" s="45"/>
      <c r="X45" s="45"/>
      <c r="Y45" s="55"/>
      <c r="Z45" s="49"/>
      <c r="AA45" s="45"/>
      <c r="AB45" s="55"/>
    </row>
    <row r="46" spans="1:28" ht="12.75">
      <c r="A46" s="90">
        <v>30</v>
      </c>
      <c r="B46" s="112" t="s">
        <v>129</v>
      </c>
      <c r="C46" s="113" t="s">
        <v>88</v>
      </c>
      <c r="D46" s="143">
        <f>SUM(F46:H46)+SUM(K46:M46)+SUM(P46:R46)+SUM(U46:W46)</f>
        <v>12</v>
      </c>
      <c r="E46" s="116">
        <f>J46+O46+T46+Y46</f>
        <v>2</v>
      </c>
      <c r="F46" s="91">
        <v>12</v>
      </c>
      <c r="G46" s="92">
        <v>0</v>
      </c>
      <c r="H46" s="92">
        <v>0</v>
      </c>
      <c r="I46" s="92" t="s">
        <v>27</v>
      </c>
      <c r="J46" s="93">
        <v>2</v>
      </c>
      <c r="K46" s="91"/>
      <c r="L46" s="92"/>
      <c r="M46" s="92"/>
      <c r="N46" s="92"/>
      <c r="O46" s="93"/>
      <c r="P46" s="91"/>
      <c r="Q46" s="92"/>
      <c r="R46" s="92"/>
      <c r="S46" s="92"/>
      <c r="T46" s="93"/>
      <c r="U46" s="94"/>
      <c r="V46" s="92"/>
      <c r="W46" s="92"/>
      <c r="X46" s="92"/>
      <c r="Y46" s="93"/>
      <c r="Z46" s="49"/>
      <c r="AA46" s="45"/>
      <c r="AB46" s="55"/>
    </row>
    <row r="47" spans="1:28" ht="12.75">
      <c r="A47" s="98" t="s">
        <v>95</v>
      </c>
      <c r="B47" s="114" t="s">
        <v>130</v>
      </c>
      <c r="C47" s="139" t="s">
        <v>91</v>
      </c>
      <c r="D47" s="115">
        <f>SUM(F47:H47)+SUM(K47:M47)+SUM(P47:R47)+SUM(U47:W47)</f>
        <v>6</v>
      </c>
      <c r="E47" s="116">
        <v>0</v>
      </c>
      <c r="F47" s="91">
        <v>6</v>
      </c>
      <c r="G47" s="92">
        <v>0</v>
      </c>
      <c r="H47" s="92">
        <v>0</v>
      </c>
      <c r="I47" s="92" t="s">
        <v>42</v>
      </c>
      <c r="J47" s="93">
        <v>0</v>
      </c>
      <c r="K47" s="95"/>
      <c r="L47" s="96"/>
      <c r="M47" s="96"/>
      <c r="N47" s="96"/>
      <c r="O47" s="97"/>
      <c r="P47" s="95"/>
      <c r="Q47" s="96"/>
      <c r="R47" s="96"/>
      <c r="S47" s="96"/>
      <c r="T47" s="97"/>
      <c r="U47" s="99"/>
      <c r="V47" s="96"/>
      <c r="W47" s="96"/>
      <c r="X47" s="96"/>
      <c r="Y47" s="97"/>
      <c r="Z47" s="100"/>
      <c r="AA47" s="70"/>
      <c r="AB47" s="71"/>
    </row>
    <row r="48" spans="1:28" ht="12.75">
      <c r="A48" s="98" t="s">
        <v>96</v>
      </c>
      <c r="B48" s="114" t="s">
        <v>131</v>
      </c>
      <c r="C48" s="139" t="s">
        <v>92</v>
      </c>
      <c r="D48" s="115">
        <f>SUM(F48:H48)+SUM(K48:M48)+SUM(P48:R48)+SUM(U48:W48)</f>
        <v>6</v>
      </c>
      <c r="E48" s="116">
        <v>0</v>
      </c>
      <c r="F48" s="106"/>
      <c r="G48" s="107"/>
      <c r="H48" s="107"/>
      <c r="I48" s="107"/>
      <c r="J48" s="108"/>
      <c r="K48" s="99">
        <v>6</v>
      </c>
      <c r="L48" s="96">
        <v>0</v>
      </c>
      <c r="M48" s="96">
        <v>0</v>
      </c>
      <c r="N48" s="96" t="s">
        <v>42</v>
      </c>
      <c r="O48" s="97">
        <v>0</v>
      </c>
      <c r="P48" s="95"/>
      <c r="Q48" s="96"/>
      <c r="R48" s="96"/>
      <c r="S48" s="96"/>
      <c r="T48" s="97"/>
      <c r="U48" s="99"/>
      <c r="V48" s="96"/>
      <c r="W48" s="96"/>
      <c r="X48" s="96"/>
      <c r="Y48" s="97"/>
      <c r="Z48" s="100"/>
      <c r="AA48" s="70"/>
      <c r="AB48" s="71"/>
    </row>
    <row r="49" spans="1:28" ht="12.75">
      <c r="A49" s="98" t="s">
        <v>134</v>
      </c>
      <c r="B49" s="114" t="s">
        <v>132</v>
      </c>
      <c r="C49" s="139" t="s">
        <v>93</v>
      </c>
      <c r="D49" s="115">
        <f>SUM(F49:H49)+SUM(K49:M49)+SUM(P49:R49)+SUM(U49:W49)</f>
        <v>6</v>
      </c>
      <c r="E49" s="116">
        <v>0</v>
      </c>
      <c r="F49" s="106"/>
      <c r="G49" s="107"/>
      <c r="H49" s="107"/>
      <c r="I49" s="107"/>
      <c r="J49" s="108"/>
      <c r="K49" s="95"/>
      <c r="L49" s="96"/>
      <c r="M49" s="96"/>
      <c r="N49" s="96"/>
      <c r="O49" s="97"/>
      <c r="P49" s="99">
        <v>6</v>
      </c>
      <c r="Q49" s="96">
        <v>0</v>
      </c>
      <c r="R49" s="96">
        <v>0</v>
      </c>
      <c r="S49" s="96" t="s">
        <v>42</v>
      </c>
      <c r="T49" s="97">
        <v>0</v>
      </c>
      <c r="U49" s="99"/>
      <c r="V49" s="96"/>
      <c r="W49" s="96"/>
      <c r="X49" s="96"/>
      <c r="Y49" s="97"/>
      <c r="Z49" s="100"/>
      <c r="AA49" s="70"/>
      <c r="AB49" s="71"/>
    </row>
    <row r="50" spans="1:28" ht="13.5" thickBot="1">
      <c r="A50" s="98" t="s">
        <v>135</v>
      </c>
      <c r="B50" s="117" t="s">
        <v>133</v>
      </c>
      <c r="C50" s="140" t="s">
        <v>94</v>
      </c>
      <c r="D50" s="118">
        <f>SUM(F50:H50)+SUM(K50:M50)+SUM(P50:R50)+SUM(U50:W50)</f>
        <v>6</v>
      </c>
      <c r="E50" s="119">
        <v>0</v>
      </c>
      <c r="F50" s="109"/>
      <c r="G50" s="110"/>
      <c r="H50" s="110"/>
      <c r="I50" s="110"/>
      <c r="J50" s="111"/>
      <c r="K50" s="95"/>
      <c r="L50" s="96"/>
      <c r="M50" s="96"/>
      <c r="N50" s="96"/>
      <c r="O50" s="97"/>
      <c r="P50" s="95"/>
      <c r="Q50" s="96"/>
      <c r="R50" s="96"/>
      <c r="S50" s="96"/>
      <c r="T50" s="97"/>
      <c r="U50" s="99">
        <v>6</v>
      </c>
      <c r="V50" s="96">
        <v>0</v>
      </c>
      <c r="W50" s="96">
        <v>0</v>
      </c>
      <c r="X50" s="96" t="s">
        <v>42</v>
      </c>
      <c r="Y50" s="97">
        <v>0</v>
      </c>
      <c r="Z50" s="100"/>
      <c r="AA50" s="70"/>
      <c r="AB50" s="71"/>
    </row>
    <row r="51" spans="1:28" ht="14.25" thickBot="1" thickTop="1">
      <c r="A51" s="41" t="s">
        <v>38</v>
      </c>
      <c r="B51" s="101"/>
      <c r="C51" s="102"/>
      <c r="D51" s="40">
        <f aca="true" t="shared" si="4" ref="D51:Y51">SUM(D10:D42)</f>
        <v>410</v>
      </c>
      <c r="E51" s="40">
        <f t="shared" si="4"/>
        <v>120</v>
      </c>
      <c r="F51" s="40">
        <f t="shared" si="4"/>
        <v>94</v>
      </c>
      <c r="G51" s="40">
        <f t="shared" si="4"/>
        <v>0</v>
      </c>
      <c r="H51" s="40">
        <f t="shared" si="4"/>
        <v>0</v>
      </c>
      <c r="I51" s="40">
        <f t="shared" si="4"/>
        <v>0</v>
      </c>
      <c r="J51" s="40">
        <f t="shared" si="4"/>
        <v>30</v>
      </c>
      <c r="K51" s="40">
        <f t="shared" si="4"/>
        <v>98</v>
      </c>
      <c r="L51" s="40">
        <f t="shared" si="4"/>
        <v>0</v>
      </c>
      <c r="M51" s="40">
        <f t="shared" si="4"/>
        <v>0</v>
      </c>
      <c r="N51" s="40">
        <f t="shared" si="4"/>
        <v>0</v>
      </c>
      <c r="O51" s="40">
        <f t="shared" si="4"/>
        <v>30</v>
      </c>
      <c r="P51" s="40">
        <f t="shared" si="4"/>
        <v>98</v>
      </c>
      <c r="Q51" s="40">
        <f t="shared" si="4"/>
        <v>0</v>
      </c>
      <c r="R51" s="40">
        <f t="shared" si="4"/>
        <v>12</v>
      </c>
      <c r="S51" s="40">
        <f t="shared" si="4"/>
        <v>0</v>
      </c>
      <c r="T51" s="40">
        <f t="shared" si="4"/>
        <v>30</v>
      </c>
      <c r="U51" s="40">
        <f t="shared" si="4"/>
        <v>72</v>
      </c>
      <c r="V51" s="40">
        <f t="shared" si="4"/>
        <v>6</v>
      </c>
      <c r="W51" s="40">
        <f t="shared" si="4"/>
        <v>30</v>
      </c>
      <c r="X51" s="40">
        <f t="shared" si="4"/>
        <v>0</v>
      </c>
      <c r="Y51" s="42">
        <f t="shared" si="4"/>
        <v>30</v>
      </c>
      <c r="Z51" s="72"/>
      <c r="AA51" s="66"/>
      <c r="AB51" s="73"/>
    </row>
    <row r="52" spans="1:28" ht="12.75">
      <c r="A52" s="16"/>
      <c r="B52" s="7"/>
      <c r="C52" s="17" t="s">
        <v>25</v>
      </c>
      <c r="D52" s="18"/>
      <c r="E52" s="19"/>
      <c r="F52" s="18"/>
      <c r="G52" s="20"/>
      <c r="H52" s="20"/>
      <c r="I52" s="20">
        <f>COUNTIF(I10:I42,"v")</f>
        <v>3</v>
      </c>
      <c r="J52" s="20"/>
      <c r="K52" s="20"/>
      <c r="L52" s="20"/>
      <c r="M52" s="20"/>
      <c r="N52" s="20">
        <f>COUNTIF(N10:N42,"v")</f>
        <v>5</v>
      </c>
      <c r="O52" s="20"/>
      <c r="P52" s="20"/>
      <c r="Q52" s="20"/>
      <c r="R52" s="20"/>
      <c r="S52" s="20">
        <f>COUNTIF(S10:S42,"v")</f>
        <v>5</v>
      </c>
      <c r="T52" s="20"/>
      <c r="U52" s="20"/>
      <c r="V52" s="20"/>
      <c r="W52" s="20"/>
      <c r="X52" s="20">
        <f>COUNTIF(X10:X42,"v")</f>
        <v>5</v>
      </c>
      <c r="Y52" s="19"/>
      <c r="Z52" s="15"/>
      <c r="AA52" s="15"/>
      <c r="AB52" s="15"/>
    </row>
    <row r="53" spans="1:28" ht="13.5" thickBot="1">
      <c r="A53" s="16"/>
      <c r="B53" s="7"/>
      <c r="C53" s="21" t="s">
        <v>44</v>
      </c>
      <c r="D53" s="22"/>
      <c r="E53" s="23"/>
      <c r="F53" s="22"/>
      <c r="G53" s="24"/>
      <c r="H53" s="24"/>
      <c r="I53" s="24">
        <f>COUNTIF(I10:I42,"é")</f>
        <v>3</v>
      </c>
      <c r="J53" s="24"/>
      <c r="K53" s="24"/>
      <c r="L53" s="24"/>
      <c r="M53" s="24"/>
      <c r="N53" s="24">
        <f>COUNTIF(N10:N42,"é")</f>
        <v>2</v>
      </c>
      <c r="O53" s="24"/>
      <c r="P53" s="24"/>
      <c r="Q53" s="24"/>
      <c r="R53" s="24"/>
      <c r="S53" s="24">
        <f>COUNTIF(S10:S42,"é")</f>
        <v>3</v>
      </c>
      <c r="T53" s="24"/>
      <c r="U53" s="24"/>
      <c r="V53" s="24"/>
      <c r="W53" s="24"/>
      <c r="X53" s="24">
        <f>COUNTIF(X10:X42,"é")</f>
        <v>3</v>
      </c>
      <c r="Y53" s="23"/>
      <c r="Z53" s="15"/>
      <c r="AA53" s="15"/>
      <c r="AB53" s="15"/>
    </row>
    <row r="54" spans="1:28" ht="12.75">
      <c r="A54" s="25"/>
      <c r="B54" s="7"/>
      <c r="C54" s="39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39"/>
      <c r="AA54" s="39"/>
      <c r="AB54" s="39"/>
    </row>
    <row r="55" spans="1:28" ht="12.75">
      <c r="A55" s="7" t="s">
        <v>29</v>
      </c>
      <c r="B55" s="39"/>
      <c r="C55" s="7"/>
      <c r="D55" s="7"/>
      <c r="E55" s="7"/>
      <c r="F55" s="15"/>
      <c r="G55" s="15"/>
      <c r="H55" s="15"/>
      <c r="I55" s="15"/>
      <c r="J55" s="15"/>
      <c r="K55" s="15"/>
      <c r="L55" s="15" t="s">
        <v>40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6"/>
      <c r="AB55" s="38"/>
    </row>
    <row r="56" spans="1:28" ht="12.75">
      <c r="A56" s="25"/>
      <c r="B56" s="25" t="s">
        <v>4</v>
      </c>
      <c r="C56" s="7" t="s">
        <v>77</v>
      </c>
      <c r="D56" s="7"/>
      <c r="E56" s="7"/>
      <c r="F56" s="39"/>
      <c r="G56" s="39"/>
      <c r="H56" s="25"/>
      <c r="I56" s="7"/>
      <c r="J56" s="39"/>
      <c r="K56" s="39" t="s">
        <v>90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</row>
    <row r="57" spans="1:28" ht="12.75">
      <c r="A57" s="25"/>
      <c r="B57" s="25" t="s">
        <v>5</v>
      </c>
      <c r="C57" s="7" t="s">
        <v>72</v>
      </c>
      <c r="D57" s="7"/>
      <c r="E57" s="7"/>
      <c r="F57" s="39"/>
      <c r="G57" s="39"/>
      <c r="H57" s="25"/>
      <c r="I57" s="7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</row>
    <row r="58" spans="2:3" ht="12.75" customHeight="1">
      <c r="B58" s="25" t="s">
        <v>6</v>
      </c>
      <c r="C58" t="s">
        <v>89</v>
      </c>
    </row>
  </sheetData>
  <sheetProtection/>
  <mergeCells count="14">
    <mergeCell ref="F7:Y7"/>
    <mergeCell ref="F8:J8"/>
    <mergeCell ref="K8:O8"/>
    <mergeCell ref="Z7:AB8"/>
    <mergeCell ref="Z4:AB4"/>
    <mergeCell ref="Z9:AB9"/>
    <mergeCell ref="A7:A8"/>
    <mergeCell ref="B7:B8"/>
    <mergeCell ref="C7:C8"/>
    <mergeCell ref="A6:Y6"/>
    <mergeCell ref="D7:D8"/>
    <mergeCell ref="P8:T8"/>
    <mergeCell ref="U8:Y8"/>
    <mergeCell ref="E7:E8"/>
  </mergeCells>
  <printOptions horizontalCentered="1"/>
  <pageMargins left="0.3937007874015748" right="0.3937007874015748" top="0.1968503937007874" bottom="0.1968503937007874" header="0.5118110236220472" footer="0.2755905511811024"/>
  <pageSetup horizontalDpi="600" verticalDpi="600" orientation="landscape" paperSize="9" scale="8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2018-02-20T12:08:36Z</cp:lastPrinted>
  <dcterms:created xsi:type="dcterms:W3CDTF">2006-03-29T07:49:40Z</dcterms:created>
  <dcterms:modified xsi:type="dcterms:W3CDTF">2020-08-28T17:00:37Z</dcterms:modified>
  <cp:category/>
  <cp:version/>
  <cp:contentType/>
  <cp:contentStatus/>
</cp:coreProperties>
</file>