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970" activeTab="0"/>
  </bookViews>
  <sheets>
    <sheet name="Mintatanterv magyar" sheetId="1" r:id="rId1"/>
    <sheet name="Minta tanterv angol " sheetId="2" r:id="rId2"/>
  </sheets>
  <definedNames/>
  <calcPr fullCalcOnLoad="1"/>
</workbook>
</file>

<file path=xl/sharedStrings.xml><?xml version="1.0" encoding="utf-8"?>
<sst xmlns="http://schemas.openxmlformats.org/spreadsheetml/2006/main" count="274" uniqueCount="132">
  <si>
    <t>Tantárgyak</t>
  </si>
  <si>
    <t>Félévek</t>
  </si>
  <si>
    <t>Előtanulmányok</t>
  </si>
  <si>
    <t>ea</t>
  </si>
  <si>
    <t>tgy</t>
  </si>
  <si>
    <t>l</t>
  </si>
  <si>
    <t>k</t>
  </si>
  <si>
    <t>kr</t>
  </si>
  <si>
    <t>Vizsga (v)</t>
  </si>
  <si>
    <t>kredit</t>
  </si>
  <si>
    <t>óra/félév</t>
  </si>
  <si>
    <t>Összesen</t>
  </si>
  <si>
    <t>levelező munkarend</t>
  </si>
  <si>
    <t>Évközi jegy (é)</t>
  </si>
  <si>
    <t>Mintatanterv</t>
  </si>
  <si>
    <t>é</t>
  </si>
  <si>
    <t>v</t>
  </si>
  <si>
    <t>A záróvizsga tárgyai:</t>
  </si>
  <si>
    <t>PLC szakmérnök szakirányú továbbképzési szak</t>
  </si>
  <si>
    <t>Gépek biztonságtechnikája</t>
  </si>
  <si>
    <t>PLC programnyelvek</t>
  </si>
  <si>
    <t>PLC biztonságtechnika</t>
  </si>
  <si>
    <t>Vezérléstechnika</t>
  </si>
  <si>
    <t>Szabályozástechnika</t>
  </si>
  <si>
    <t>PLC alapok</t>
  </si>
  <si>
    <t>Záródolgozati projekt I.</t>
  </si>
  <si>
    <t>PLC-HMI gyakorlat</t>
  </si>
  <si>
    <t>Záródolgozati projekt II.</t>
  </si>
  <si>
    <t>Elosztott rendszerek</t>
  </si>
  <si>
    <t>Elektromágneses zavarvédelem</t>
  </si>
  <si>
    <t>a</t>
  </si>
  <si>
    <t>PLC történelem</t>
  </si>
  <si>
    <t>Szerzői jog</t>
  </si>
  <si>
    <t>Bánki Donát Gépész és Biztonságtechnikai Mérnöki Kar</t>
  </si>
  <si>
    <t>Óbudai Egyetem</t>
  </si>
  <si>
    <t>„szabadon választható”</t>
  </si>
  <si>
    <t>teljesítendő: 4 kredit</t>
  </si>
  <si>
    <t>5</t>
  </si>
  <si>
    <t>2</t>
  </si>
  <si>
    <t>0</t>
  </si>
  <si>
    <t>féléves óraszámokkal (ea. tgy. l). ; követelményekkel (k.); kreditekkel (kr.)</t>
  </si>
  <si>
    <t>Hidraulika pneumatika</t>
  </si>
  <si>
    <t>Irányítástechnika laboratorium</t>
  </si>
  <si>
    <t>Hálózati ismeretek II.</t>
  </si>
  <si>
    <t xml:space="preserve">Hálózati ismeretek I. </t>
  </si>
  <si>
    <t>Automatizált gyártórendszerek</t>
  </si>
  <si>
    <t>PLC típusok gyakorlat I.</t>
  </si>
  <si>
    <t xml:space="preserve">PLC típusok gyakorlat II. </t>
  </si>
  <si>
    <t>Ipari buszrendszerek laboratorium</t>
  </si>
  <si>
    <t xml:space="preserve">PLC hajtástechnika laboratórium </t>
  </si>
  <si>
    <t xml:space="preserve">Hálózati ismeretek II. </t>
  </si>
  <si>
    <t>Tantárgy felelős oktató</t>
  </si>
  <si>
    <t>Misinszky Gábor</t>
  </si>
  <si>
    <t xml:space="preserve">Dr. Nagy István </t>
  </si>
  <si>
    <t>Felker Péter</t>
  </si>
  <si>
    <t xml:space="preserve">weekly  hours (Wh); requirements (req); credits (Cr);  lecture (lec), group seminar (gs), lab, exam (v), midterm mark (é), signature (a), </t>
  </si>
  <si>
    <t>Curriculum</t>
  </si>
  <si>
    <t>Nr.</t>
  </si>
  <si>
    <t>Wh</t>
  </si>
  <si>
    <t>Cr</t>
  </si>
  <si>
    <t>Semesters</t>
  </si>
  <si>
    <t>Subjects</t>
  </si>
  <si>
    <t>lab</t>
  </si>
  <si>
    <t>gs</t>
  </si>
  <si>
    <t>lec</t>
  </si>
  <si>
    <t>req</t>
  </si>
  <si>
    <t>Code</t>
  </si>
  <si>
    <t>Obuda University</t>
  </si>
  <si>
    <t>Donat Banki Faculty of Mechanical and Safety Engineering</t>
  </si>
  <si>
    <t>PLC enginner specialized training</t>
  </si>
  <si>
    <t>correspondence</t>
  </si>
  <si>
    <t>Prerequisite</t>
  </si>
  <si>
    <t>Lecturer</t>
  </si>
  <si>
    <t>Mathematics and Digital technology</t>
  </si>
  <si>
    <t>Control Engineering</t>
  </si>
  <si>
    <t>Process Control Enginerring</t>
  </si>
  <si>
    <t>Control Engineering Laboratory</t>
  </si>
  <si>
    <t>Machine Safety</t>
  </si>
  <si>
    <t>Networks I.</t>
  </si>
  <si>
    <t>PLC Programming Languages</t>
  </si>
  <si>
    <t>PLC Basics</t>
  </si>
  <si>
    <t>PLC Types Laboratory I.</t>
  </si>
  <si>
    <t>Automated Production Systems</t>
  </si>
  <si>
    <t>Project I.</t>
  </si>
  <si>
    <t>Hydraulics and Pneumatics</t>
  </si>
  <si>
    <t>PLC Types Laboratory II.</t>
  </si>
  <si>
    <t>Industrial Networks Laboratory</t>
  </si>
  <si>
    <t>PLC-HMI Laboratory</t>
  </si>
  <si>
    <t>Networks II.</t>
  </si>
  <si>
    <t>PLC Motion Technology Laboratory</t>
  </si>
  <si>
    <t>PLC Safety Technology</t>
  </si>
  <si>
    <t>Project II.</t>
  </si>
  <si>
    <t>„Optional”</t>
  </si>
  <si>
    <t>PLC History</t>
  </si>
  <si>
    <t>Copyright</t>
  </si>
  <si>
    <t>Distributed systems</t>
  </si>
  <si>
    <t>Electromagnetic protection</t>
  </si>
  <si>
    <t>Exam (v)</t>
  </si>
  <si>
    <t>Total</t>
  </si>
  <si>
    <t>Midterm mark (é)</t>
  </si>
  <si>
    <t>Subjects of the final exam:</t>
  </si>
  <si>
    <t>to be fulfilled: 4 credits</t>
  </si>
  <si>
    <t>képzéskód, szakkód: BSLFPM, BSLFPM</t>
  </si>
  <si>
    <t>mintatanterv-kód: BSLFPMXXM0S23 (Σ60 krd)</t>
  </si>
  <si>
    <t>Matematika és digitális technika alapjai</t>
  </si>
  <si>
    <t>BFXVTP1SLF</t>
  </si>
  <si>
    <t>BFXSTP1SLF</t>
  </si>
  <si>
    <t>BFXGBP1SLF</t>
  </si>
  <si>
    <t>BFXPAP1SLF</t>
  </si>
  <si>
    <t>BFXPPP1SLF</t>
  </si>
  <si>
    <t>BFDZPP1SLF</t>
  </si>
  <si>
    <t>BFXHMP2SLF</t>
  </si>
  <si>
    <t>BFXBTP2SLF</t>
  </si>
  <si>
    <t>BFDZPP2SLF</t>
  </si>
  <si>
    <t>BFVPTP1SLF</t>
  </si>
  <si>
    <t>BFVSJP2SLF</t>
  </si>
  <si>
    <t>BFVERP1SLF</t>
  </si>
  <si>
    <t>BFVEZP1SLF</t>
  </si>
  <si>
    <t>tárgycsoportkód: BSLFPMXXM0S23SV</t>
  </si>
  <si>
    <t>BFXILP1SLF</t>
  </si>
  <si>
    <t>BFXH1P1SLF</t>
  </si>
  <si>
    <t>BFXH2P2SLF</t>
  </si>
  <si>
    <t>BFXP1P1SLF</t>
  </si>
  <si>
    <t>BFXP2P2SLF</t>
  </si>
  <si>
    <t>BFXHPP2SLF</t>
  </si>
  <si>
    <t>BFXHJP2SLF</t>
  </si>
  <si>
    <t>BFXIBP2SLF</t>
  </si>
  <si>
    <t>BFXAGP1SLF</t>
  </si>
  <si>
    <t>BFXMDP1SLF</t>
  </si>
  <si>
    <t>Profession code: BSLFPM, BSLFPM</t>
  </si>
  <si>
    <t>curriculum-code: BSLFPMXXM0S23 (Σ60 credits)</t>
  </si>
  <si>
    <t>Subjectcode: BSLFPMXXM0S23SV</t>
  </si>
</sst>
</file>

<file path=xl/styles.xml><?xml version="1.0" encoding="utf-8"?>
<styleSheet xmlns="http://schemas.openxmlformats.org/spreadsheetml/2006/main">
  <numFmts count="1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_-;\-* #,##0_-;_-* &quot;-&quot;_-;_-@_-"/>
    <numFmt numFmtId="165" formatCode="_-* #,##0.00_-;\-* #,##0.00_-;_-* &quot;-&quot;??_-;_-@_-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¥€-2]\ #\ ##,000_);[Red]\([$€-2]\ #\ ##,000\)"/>
  </numFmts>
  <fonts count="32">
    <font>
      <sz val="10"/>
      <name val="Arial"/>
      <family val="0"/>
    </font>
    <font>
      <b/>
      <sz val="10"/>
      <name val="Arial CE"/>
      <family val="0"/>
    </font>
    <font>
      <b/>
      <sz val="12"/>
      <name val="Arial CE"/>
      <family val="0"/>
    </font>
    <font>
      <b/>
      <sz val="9.5"/>
      <name val="Times New Roman"/>
      <family val="1"/>
    </font>
    <font>
      <sz val="9.5"/>
      <name val="Times New Roman"/>
      <family val="1"/>
    </font>
    <font>
      <b/>
      <sz val="9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9.5"/>
      <name val="Courier"/>
      <family val="3"/>
    </font>
    <font>
      <b/>
      <sz val="9.5"/>
      <color indexed="10"/>
      <name val="Times New Roman"/>
      <family val="1"/>
    </font>
    <font>
      <sz val="9.5"/>
      <color indexed="55"/>
      <name val="Times New Roman"/>
      <family val="1"/>
    </font>
    <font>
      <sz val="10"/>
      <name val="Times New Roman"/>
      <family val="1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9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hair"/>
      <right style="hair"/>
      <top style="hair"/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hair"/>
      <top style="medium"/>
      <bottom style="hair"/>
    </border>
    <border>
      <left style="medium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hair"/>
      <right style="hair"/>
      <top style="medium"/>
      <bottom style="thin"/>
    </border>
    <border>
      <left style="hair"/>
      <right>
        <color indexed="63"/>
      </right>
      <top style="medium"/>
      <bottom style="thin"/>
    </border>
    <border>
      <left style="medium"/>
      <right style="hair"/>
      <top style="medium"/>
      <bottom style="thin"/>
    </border>
    <border>
      <left style="hair"/>
      <right style="medium"/>
      <top style="medium"/>
      <bottom style="thin"/>
    </border>
    <border>
      <left>
        <color indexed="63"/>
      </left>
      <right style="hair"/>
      <top style="medium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medium"/>
      <right style="hair"/>
      <top style="thin"/>
      <bottom style="thin"/>
    </border>
    <border>
      <left style="hair"/>
      <right style="medium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medium"/>
    </border>
    <border>
      <left>
        <color indexed="63"/>
      </left>
      <right style="hair"/>
      <top style="thin"/>
      <bottom style="medium"/>
    </border>
    <border>
      <left style="medium"/>
      <right style="medium"/>
      <top style="medium"/>
      <bottom style="thin"/>
    </border>
    <border>
      <left style="hair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>
        <color indexed="63"/>
      </right>
      <top style="thin"/>
      <bottom style="medium"/>
    </border>
    <border>
      <left style="medium"/>
      <right style="thick">
        <color indexed="10"/>
      </right>
      <top style="medium"/>
      <bottom style="thin"/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 style="dotted"/>
      <top style="thick">
        <color indexed="10"/>
      </top>
      <bottom style="thick">
        <color indexed="10"/>
      </bottom>
    </border>
    <border>
      <left style="dotted"/>
      <right style="dotted"/>
      <top style="thick">
        <color indexed="10"/>
      </top>
      <bottom style="thick">
        <color indexed="10"/>
      </bottom>
    </border>
    <border>
      <left style="dotted"/>
      <right style="thick">
        <color indexed="10"/>
      </right>
      <top style="thick">
        <color indexed="10"/>
      </top>
      <bottom style="thick">
        <color indexed="10"/>
      </bottom>
    </border>
    <border>
      <left style="medium"/>
      <right style="thick">
        <color indexed="10"/>
      </right>
      <top style="thin"/>
      <bottom style="thin"/>
    </border>
    <border>
      <left style="thick">
        <color indexed="10"/>
      </left>
      <right>
        <color indexed="63"/>
      </right>
      <top>
        <color indexed="63"/>
      </top>
      <bottom style="medium"/>
    </border>
    <border>
      <left>
        <color indexed="63"/>
      </left>
      <right style="thick">
        <color indexed="10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hair"/>
      <top style="thick">
        <color indexed="10"/>
      </top>
      <bottom style="hair"/>
    </border>
    <border>
      <left style="hair"/>
      <right style="hair"/>
      <top style="thick">
        <color indexed="10"/>
      </top>
      <bottom style="hair"/>
    </border>
    <border>
      <left style="hair"/>
      <right style="medium"/>
      <top style="thick">
        <color indexed="10"/>
      </top>
      <bottom style="hair"/>
    </border>
    <border>
      <left style="thick">
        <color indexed="10"/>
      </left>
      <right style="medium"/>
      <top>
        <color indexed="63"/>
      </top>
      <bottom>
        <color indexed="63"/>
      </bottom>
    </border>
    <border>
      <left style="medium"/>
      <right style="thick">
        <color indexed="10"/>
      </right>
      <top style="thin"/>
      <bottom>
        <color indexed="63"/>
      </bottom>
    </border>
    <border>
      <left style="thick">
        <color indexed="10"/>
      </left>
      <right style="medium"/>
      <top style="hair"/>
      <bottom style="hair"/>
    </border>
    <border>
      <left style="medium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ck">
        <color indexed="10"/>
      </left>
      <right style="medium"/>
      <top style="hair"/>
      <bottom style="thick">
        <color indexed="10"/>
      </bottom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thick">
        <color indexed="10"/>
      </right>
      <top style="medium"/>
      <bottom>
        <color indexed="63"/>
      </bottom>
    </border>
    <border>
      <left style="medium"/>
      <right style="thick">
        <color indexed="10"/>
      </right>
      <top style="hair"/>
      <bottom style="hair"/>
    </border>
    <border>
      <left style="medium"/>
      <right style="thick">
        <color indexed="10"/>
      </right>
      <top style="hair"/>
      <bottom style="thick">
        <color indexed="10"/>
      </bottom>
    </border>
    <border>
      <left style="thin"/>
      <right style="thin"/>
      <top>
        <color indexed="63"/>
      </top>
      <bottom style="thin"/>
    </border>
    <border>
      <left style="medium"/>
      <right style="dotted"/>
      <top style="medium"/>
      <bottom style="dotted"/>
    </border>
    <border>
      <left style="dotted"/>
      <right style="dotted"/>
      <top style="medium"/>
      <bottom style="dotted"/>
    </border>
    <border>
      <left style="medium"/>
      <right style="dotted"/>
      <top/>
      <bottom style="dotted"/>
    </border>
    <border>
      <left style="dotted"/>
      <right style="dotted"/>
      <top/>
      <bottom style="dotted"/>
    </border>
    <border>
      <left style="medium"/>
      <right style="dotted"/>
      <top/>
      <bottom/>
    </border>
    <border>
      <left style="dotted"/>
      <right style="dotted"/>
      <top/>
      <bottom/>
    </border>
    <border>
      <left/>
      <right style="dotted"/>
      <top/>
      <bottom style="dotted"/>
    </border>
    <border>
      <left/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medium"/>
      <right style="dotted"/>
      <top style="dotted"/>
      <bottom style="dotted"/>
    </border>
    <border>
      <left style="medium"/>
      <right style="dotted"/>
      <top style="dotted"/>
      <bottom style="medium"/>
    </border>
    <border>
      <left style="dotted"/>
      <right style="dotted"/>
      <top style="dotted"/>
      <bottom style="medium"/>
    </border>
    <border>
      <left>
        <color indexed="63"/>
      </left>
      <right style="dotted"/>
      <top/>
      <bottom>
        <color indexed="63"/>
      </bottom>
    </border>
    <border>
      <left style="medium"/>
      <right style="dotted"/>
      <top style="dotted"/>
      <bottom>
        <color indexed="63"/>
      </bottom>
    </border>
    <border>
      <left style="dotted"/>
      <right style="dotted"/>
      <top style="dotted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7" borderId="0" applyNumberFormat="0" applyBorder="0" applyAlignment="0" applyProtection="0"/>
    <xf numFmtId="0" fontId="10" fillId="12" borderId="0" applyNumberFormat="0" applyBorder="0" applyAlignment="0" applyProtection="0"/>
    <xf numFmtId="0" fontId="10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8" borderId="0" applyNumberFormat="0" applyBorder="0" applyAlignment="0" applyProtection="0"/>
    <xf numFmtId="0" fontId="8" fillId="2" borderId="0" applyNumberFormat="0" applyBorder="0" applyAlignment="0" applyProtection="0"/>
    <xf numFmtId="0" fontId="8" fillId="19" borderId="0" applyNumberFormat="0" applyBorder="0" applyAlignment="0" applyProtection="0"/>
    <xf numFmtId="0" fontId="16" fillId="9" borderId="1" applyNumberFormat="0" applyAlignment="0" applyProtection="0"/>
    <xf numFmtId="0" fontId="17" fillId="0" borderId="0" applyNumberFormat="0" applyFill="0" applyBorder="0" applyAlignment="0" applyProtection="0"/>
    <xf numFmtId="0" fontId="18" fillId="0" borderId="2" applyNumberFormat="0" applyFill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0" fillId="0" borderId="0" applyNumberFormat="0" applyFill="0" applyBorder="0" applyAlignment="0" applyProtection="0"/>
    <xf numFmtId="0" fontId="21" fillId="1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0" fillId="20" borderId="7" applyNumberFormat="0" applyFont="0" applyAlignment="0" applyProtection="0"/>
    <xf numFmtId="0" fontId="8" fillId="15" borderId="0" applyNumberFormat="0" applyBorder="0" applyAlignment="0" applyProtection="0"/>
    <xf numFmtId="0" fontId="8" fillId="21" borderId="0" applyNumberFormat="0" applyBorder="0" applyAlignment="0" applyProtection="0"/>
    <xf numFmtId="0" fontId="8" fillId="16" borderId="0" applyNumberFormat="0" applyBorder="0" applyAlignment="0" applyProtection="0"/>
    <xf numFmtId="0" fontId="8" fillId="18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15" borderId="0" applyNumberFormat="0" applyBorder="0" applyAlignment="0" applyProtection="0"/>
    <xf numFmtId="0" fontId="8" fillId="21" borderId="0" applyNumberFormat="0" applyBorder="0" applyAlignment="0" applyProtection="0"/>
    <xf numFmtId="0" fontId="8" fillId="16" borderId="0" applyNumberFormat="0" applyBorder="0" applyAlignment="0" applyProtection="0"/>
    <xf numFmtId="0" fontId="8" fillId="18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24" fillId="6" borderId="0" applyNumberFormat="0" applyBorder="0" applyAlignment="0" applyProtection="0"/>
    <xf numFmtId="0" fontId="25" fillId="22" borderId="8" applyNumberFormat="0" applyAlignment="0" applyProtection="0"/>
    <xf numFmtId="0" fontId="2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>
      <alignment/>
      <protection/>
    </xf>
    <xf numFmtId="0" fontId="2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5" borderId="0" applyNumberFormat="0" applyBorder="0" applyAlignment="0" applyProtection="0"/>
    <xf numFmtId="0" fontId="29" fillId="23" borderId="0" applyNumberFormat="0" applyBorder="0" applyAlignment="0" applyProtection="0"/>
    <xf numFmtId="0" fontId="30" fillId="22" borderId="1" applyNumberFormat="0" applyAlignment="0" applyProtection="0"/>
    <xf numFmtId="9" fontId="0" fillId="0" borderId="0" applyFont="0" applyFill="0" applyBorder="0" applyAlignment="0" applyProtection="0"/>
  </cellStyleXfs>
  <cellXfs count="185">
    <xf numFmtId="0" fontId="0" fillId="0" borderId="0" xfId="0" applyAlignment="1">
      <alignment/>
    </xf>
    <xf numFmtId="0" fontId="0" fillId="0" borderId="0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center" vertical="center"/>
    </xf>
    <xf numFmtId="0" fontId="0" fillId="0" borderId="11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right" vertical="center"/>
    </xf>
    <xf numFmtId="0" fontId="4" fillId="0" borderId="13" xfId="0" applyFont="1" applyFill="1" applyBorder="1" applyAlignment="1">
      <alignment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11" fillId="5" borderId="0" xfId="0" applyFont="1" applyFill="1" applyBorder="1" applyAlignment="1">
      <alignment/>
    </xf>
    <xf numFmtId="0" fontId="11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0" fillId="5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4" fillId="0" borderId="21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left" vertical="center"/>
    </xf>
    <xf numFmtId="0" fontId="4" fillId="0" borderId="12" xfId="0" applyFont="1" applyBorder="1" applyAlignment="1">
      <alignment vertical="center"/>
    </xf>
    <xf numFmtId="0" fontId="4" fillId="0" borderId="23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4" fillId="0" borderId="29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left" vertical="center"/>
    </xf>
    <xf numFmtId="0" fontId="3" fillId="0" borderId="32" xfId="0" applyFont="1" applyFill="1" applyBorder="1" applyAlignment="1">
      <alignment horizontal="right" vertical="center"/>
    </xf>
    <xf numFmtId="0" fontId="3" fillId="0" borderId="11" xfId="0" applyFont="1" applyFill="1" applyBorder="1" applyAlignment="1">
      <alignment vertical="center"/>
    </xf>
    <xf numFmtId="0" fontId="3" fillId="0" borderId="32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right" vertical="center"/>
    </xf>
    <xf numFmtId="0" fontId="3" fillId="0" borderId="12" xfId="0" applyFont="1" applyFill="1" applyBorder="1" applyAlignment="1">
      <alignment horizontal="right" vertical="center"/>
    </xf>
    <xf numFmtId="0" fontId="4" fillId="0" borderId="33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 wrapText="1"/>
    </xf>
    <xf numFmtId="0" fontId="4" fillId="0" borderId="39" xfId="0" applyFont="1" applyFill="1" applyBorder="1" applyAlignment="1">
      <alignment horizontal="center" vertical="center" wrapText="1"/>
    </xf>
    <xf numFmtId="0" fontId="4" fillId="0" borderId="40" xfId="0" applyFont="1" applyFill="1" applyBorder="1" applyAlignment="1">
      <alignment horizontal="center" vertical="center" wrapText="1"/>
    </xf>
    <xf numFmtId="0" fontId="4" fillId="0" borderId="41" xfId="0" applyFont="1" applyFill="1" applyBorder="1" applyAlignment="1">
      <alignment horizontal="center" vertical="center" wrapText="1"/>
    </xf>
    <xf numFmtId="0" fontId="4" fillId="0" borderId="42" xfId="0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center" vertical="center"/>
    </xf>
    <xf numFmtId="0" fontId="4" fillId="0" borderId="41" xfId="0" applyFont="1" applyFill="1" applyBorder="1" applyAlignment="1">
      <alignment horizontal="center" vertical="center"/>
    </xf>
    <xf numFmtId="0" fontId="4" fillId="0" borderId="42" xfId="0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horizontal="center" vertical="center" wrapText="1"/>
    </xf>
    <xf numFmtId="0" fontId="4" fillId="0" borderId="44" xfId="0" applyFont="1" applyFill="1" applyBorder="1" applyAlignment="1">
      <alignment horizontal="center" vertical="center" wrapText="1"/>
    </xf>
    <xf numFmtId="0" fontId="4" fillId="0" borderId="45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 wrapText="1"/>
    </xf>
    <xf numFmtId="0" fontId="4" fillId="0" borderId="44" xfId="0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horizontal="center" vertical="center"/>
    </xf>
    <xf numFmtId="0" fontId="4" fillId="0" borderId="46" xfId="0" applyFont="1" applyFill="1" applyBorder="1" applyAlignment="1">
      <alignment horizontal="center" vertical="center"/>
    </xf>
    <xf numFmtId="0" fontId="4" fillId="0" borderId="45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/>
    </xf>
    <xf numFmtId="0" fontId="4" fillId="0" borderId="17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0" fontId="4" fillId="0" borderId="32" xfId="0" applyFont="1" applyFill="1" applyBorder="1" applyAlignment="1">
      <alignment horizontal="center" vertical="center"/>
    </xf>
    <xf numFmtId="0" fontId="4" fillId="0" borderId="47" xfId="0" applyFont="1" applyFill="1" applyBorder="1" applyAlignment="1">
      <alignment horizontal="center" vertical="center" wrapText="1"/>
    </xf>
    <xf numFmtId="0" fontId="4" fillId="0" borderId="48" xfId="0" applyFont="1" applyFill="1" applyBorder="1" applyAlignment="1">
      <alignment horizontal="center" vertical="center" wrapText="1"/>
    </xf>
    <xf numFmtId="0" fontId="12" fillId="0" borderId="45" xfId="0" applyFont="1" applyFill="1" applyBorder="1" applyAlignment="1">
      <alignment horizontal="left" vertical="center" wrapText="1"/>
    </xf>
    <xf numFmtId="0" fontId="12" fillId="0" borderId="13" xfId="0" applyFont="1" applyFill="1" applyBorder="1" applyAlignment="1">
      <alignment horizontal="left" vertical="center" wrapText="1"/>
    </xf>
    <xf numFmtId="0" fontId="12" fillId="0" borderId="13" xfId="0" applyFont="1" applyFill="1" applyBorder="1" applyAlignment="1">
      <alignment horizontal="left" vertical="center"/>
    </xf>
    <xf numFmtId="0" fontId="12" fillId="0" borderId="17" xfId="0" applyFont="1" applyFill="1" applyBorder="1" applyAlignment="1">
      <alignment horizontal="left" vertical="center" wrapText="1"/>
    </xf>
    <xf numFmtId="0" fontId="4" fillId="0" borderId="49" xfId="0" applyFont="1" applyBorder="1" applyAlignment="1">
      <alignment vertical="center"/>
    </xf>
    <xf numFmtId="0" fontId="13" fillId="6" borderId="50" xfId="0" applyFont="1" applyFill="1" applyBorder="1" applyAlignment="1">
      <alignment vertical="center"/>
    </xf>
    <xf numFmtId="0" fontId="3" fillId="6" borderId="51" xfId="0" applyFont="1" applyFill="1" applyBorder="1" applyAlignment="1">
      <alignment horizontal="right" vertical="center"/>
    </xf>
    <xf numFmtId="0" fontId="3" fillId="6" borderId="52" xfId="0" applyFont="1" applyFill="1" applyBorder="1" applyAlignment="1">
      <alignment horizontal="left" vertical="center"/>
    </xf>
    <xf numFmtId="0" fontId="3" fillId="6" borderId="52" xfId="0" applyFont="1" applyFill="1" applyBorder="1" applyAlignment="1">
      <alignment horizontal="center" vertical="center" wrapText="1"/>
    </xf>
    <xf numFmtId="0" fontId="4" fillId="6" borderId="53" xfId="0" applyFont="1" applyFill="1" applyBorder="1" applyAlignment="1">
      <alignment horizontal="center" vertical="center"/>
    </xf>
    <xf numFmtId="0" fontId="4" fillId="6" borderId="54" xfId="0" applyFont="1" applyFill="1" applyBorder="1" applyAlignment="1">
      <alignment horizontal="center" vertical="center"/>
    </xf>
    <xf numFmtId="0" fontId="3" fillId="6" borderId="55" xfId="0" applyFont="1" applyFill="1" applyBorder="1" applyAlignment="1">
      <alignment horizontal="right" vertical="center"/>
    </xf>
    <xf numFmtId="0" fontId="4" fillId="0" borderId="56" xfId="0" applyFont="1" applyBorder="1" applyAlignment="1">
      <alignment vertical="center"/>
    </xf>
    <xf numFmtId="0" fontId="13" fillId="6" borderId="57" xfId="0" applyFont="1" applyFill="1" applyBorder="1" applyAlignment="1">
      <alignment vertical="center"/>
    </xf>
    <xf numFmtId="0" fontId="3" fillId="6" borderId="58" xfId="0" applyFont="1" applyFill="1" applyBorder="1" applyAlignment="1">
      <alignment horizontal="right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 wrapText="1"/>
    </xf>
    <xf numFmtId="0" fontId="4" fillId="0" borderId="60" xfId="0" applyFont="1" applyBorder="1" applyAlignment="1">
      <alignment horizontal="center" vertical="center"/>
    </xf>
    <xf numFmtId="0" fontId="4" fillId="0" borderId="61" xfId="0" applyFont="1" applyBorder="1" applyAlignment="1">
      <alignment horizontal="center" vertical="center"/>
    </xf>
    <xf numFmtId="0" fontId="4" fillId="0" borderId="62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0" fontId="4" fillId="6" borderId="63" xfId="0" applyFont="1" applyFill="1" applyBorder="1" applyAlignment="1">
      <alignment vertical="center" wrapText="1"/>
    </xf>
    <xf numFmtId="0" fontId="4" fillId="0" borderId="64" xfId="0" applyFont="1" applyBorder="1" applyAlignment="1">
      <alignment horizontal="center" vertical="center"/>
    </xf>
    <xf numFmtId="0" fontId="4" fillId="6" borderId="65" xfId="0" applyFont="1" applyFill="1" applyBorder="1" applyAlignment="1">
      <alignment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66" xfId="0" applyFont="1" applyFill="1" applyBorder="1" applyAlignment="1">
      <alignment horizontal="center" vertical="center" wrapText="1"/>
    </xf>
    <xf numFmtId="0" fontId="4" fillId="0" borderId="67" xfId="0" applyFont="1" applyFill="1" applyBorder="1" applyAlignment="1">
      <alignment horizontal="center" vertical="center" wrapText="1"/>
    </xf>
    <xf numFmtId="0" fontId="4" fillId="0" borderId="68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left" vertical="center"/>
    </xf>
    <xf numFmtId="0" fontId="4" fillId="0" borderId="17" xfId="0" applyFont="1" applyFill="1" applyBorder="1" applyAlignment="1">
      <alignment horizontal="left" vertical="center"/>
    </xf>
    <xf numFmtId="0" fontId="4" fillId="0" borderId="47" xfId="0" applyFont="1" applyFill="1" applyBorder="1" applyAlignment="1">
      <alignment horizontal="center" vertical="center"/>
    </xf>
    <xf numFmtId="0" fontId="14" fillId="0" borderId="67" xfId="0" applyFont="1" applyFill="1" applyBorder="1" applyAlignment="1">
      <alignment horizontal="center" vertical="center" wrapText="1"/>
    </xf>
    <xf numFmtId="0" fontId="14" fillId="0" borderId="68" xfId="0" applyFont="1" applyFill="1" applyBorder="1" applyAlignment="1">
      <alignment horizontal="center" vertical="center" wrapText="1"/>
    </xf>
    <xf numFmtId="0" fontId="14" fillId="0" borderId="64" xfId="0" applyFont="1" applyBorder="1" applyAlignment="1">
      <alignment horizontal="center" vertical="center"/>
    </xf>
    <xf numFmtId="0" fontId="14" fillId="0" borderId="65" xfId="0" applyFont="1" applyFill="1" applyBorder="1" applyAlignment="1">
      <alignment vertical="center" wrapText="1"/>
    </xf>
    <xf numFmtId="0" fontId="14" fillId="0" borderId="13" xfId="0" applyFont="1" applyFill="1" applyBorder="1" applyAlignment="1" quotePrefix="1">
      <alignment horizontal="center" vertical="center" wrapText="1"/>
    </xf>
    <xf numFmtId="0" fontId="14" fillId="0" borderId="24" xfId="0" applyFont="1" applyBorder="1" applyAlignment="1" quotePrefix="1">
      <alignment horizontal="center" vertical="center"/>
    </xf>
    <xf numFmtId="0" fontId="14" fillId="0" borderId="23" xfId="0" applyFont="1" applyBorder="1" applyAlignment="1" quotePrefix="1">
      <alignment horizontal="center" vertical="center"/>
    </xf>
    <xf numFmtId="0" fontId="14" fillId="0" borderId="25" xfId="0" applyFont="1" applyBorder="1" applyAlignment="1" quotePrefix="1">
      <alignment horizontal="center" vertical="center"/>
    </xf>
    <xf numFmtId="0" fontId="14" fillId="0" borderId="69" xfId="0" applyFont="1" applyFill="1" applyBorder="1" applyAlignment="1">
      <alignment horizontal="center" vertical="center" wrapText="1"/>
    </xf>
    <xf numFmtId="0" fontId="14" fillId="0" borderId="70" xfId="0" applyFont="1" applyFill="1" applyBorder="1" applyAlignment="1">
      <alignment vertical="center" wrapText="1"/>
    </xf>
    <xf numFmtId="0" fontId="14" fillId="0" borderId="71" xfId="0" applyFont="1" applyBorder="1" applyAlignment="1" quotePrefix="1">
      <alignment horizontal="center" vertical="center"/>
    </xf>
    <xf numFmtId="0" fontId="14" fillId="0" borderId="72" xfId="0" applyFont="1" applyBorder="1" applyAlignment="1" quotePrefix="1">
      <alignment horizontal="center" vertical="center"/>
    </xf>
    <xf numFmtId="0" fontId="14" fillId="0" borderId="73" xfId="0" applyFont="1" applyBorder="1" applyAlignment="1" quotePrefix="1">
      <alignment horizontal="center" vertical="center"/>
    </xf>
    <xf numFmtId="0" fontId="14" fillId="0" borderId="66" xfId="0" applyFont="1" applyFill="1" applyBorder="1" applyAlignment="1">
      <alignment horizontal="center" vertical="center" wrapText="1"/>
    </xf>
    <xf numFmtId="0" fontId="4" fillId="6" borderId="74" xfId="0" applyFont="1" applyFill="1" applyBorder="1" applyAlignment="1">
      <alignment vertical="center" wrapText="1"/>
    </xf>
    <xf numFmtId="0" fontId="4" fillId="6" borderId="75" xfId="0" applyFont="1" applyFill="1" applyBorder="1" applyAlignment="1">
      <alignment vertical="center"/>
    </xf>
    <xf numFmtId="0" fontId="14" fillId="0" borderId="75" xfId="0" applyFont="1" applyFill="1" applyBorder="1" applyAlignment="1">
      <alignment vertical="center"/>
    </xf>
    <xf numFmtId="0" fontId="14" fillId="0" borderId="76" xfId="0" applyFont="1" applyFill="1" applyBorder="1" applyAlignment="1">
      <alignment vertical="center"/>
    </xf>
    <xf numFmtId="0" fontId="15" fillId="0" borderId="0" xfId="0" applyFont="1" applyAlignment="1">
      <alignment/>
    </xf>
    <xf numFmtId="0" fontId="4" fillId="24" borderId="45" xfId="0" applyFont="1" applyFill="1" applyBorder="1" applyAlignment="1">
      <alignment horizontal="center" vertical="center" wrapText="1"/>
    </xf>
    <xf numFmtId="0" fontId="4" fillId="24" borderId="13" xfId="0" applyFont="1" applyFill="1" applyBorder="1" applyAlignment="1">
      <alignment horizontal="center" vertical="center" wrapText="1"/>
    </xf>
    <xf numFmtId="0" fontId="0" fillId="0" borderId="77" xfId="0" applyBorder="1" applyAlignment="1">
      <alignment/>
    </xf>
    <xf numFmtId="0" fontId="4" fillId="0" borderId="78" xfId="0" applyFont="1" applyBorder="1" applyAlignment="1">
      <alignment horizontal="center" vertical="center" wrapText="1"/>
    </xf>
    <xf numFmtId="0" fontId="4" fillId="0" borderId="79" xfId="0" applyFont="1" applyBorder="1" applyAlignment="1">
      <alignment horizontal="center" vertical="center" wrapText="1"/>
    </xf>
    <xf numFmtId="0" fontId="4" fillId="0" borderId="80" xfId="0" applyFont="1" applyBorder="1" applyAlignment="1">
      <alignment horizontal="center" vertical="center" wrapText="1"/>
    </xf>
    <xf numFmtId="0" fontId="4" fillId="0" borderId="81" xfId="0" applyFont="1" applyBorder="1" applyAlignment="1">
      <alignment horizontal="center" vertical="center" wrapText="1"/>
    </xf>
    <xf numFmtId="0" fontId="4" fillId="0" borderId="82" xfId="0" applyFont="1" applyFill="1" applyBorder="1" applyAlignment="1">
      <alignment horizontal="center" vertical="center" wrapText="1"/>
    </xf>
    <xf numFmtId="0" fontId="4" fillId="0" borderId="83" xfId="0" applyFont="1" applyFill="1" applyBorder="1" applyAlignment="1">
      <alignment horizontal="center" vertical="center" wrapText="1"/>
    </xf>
    <xf numFmtId="0" fontId="4" fillId="0" borderId="84" xfId="0" applyFont="1" applyBorder="1" applyAlignment="1">
      <alignment horizontal="center" vertical="center" wrapText="1"/>
    </xf>
    <xf numFmtId="0" fontId="4" fillId="0" borderId="85" xfId="0" applyFont="1" applyBorder="1" applyAlignment="1">
      <alignment horizontal="center" vertical="center" wrapText="1"/>
    </xf>
    <xf numFmtId="0" fontId="4" fillId="0" borderId="86" xfId="0" applyFont="1" applyBorder="1" applyAlignment="1">
      <alignment horizontal="center" vertical="center" wrapText="1"/>
    </xf>
    <xf numFmtId="0" fontId="4" fillId="0" borderId="87" xfId="0" applyFont="1" applyFill="1" applyBorder="1" applyAlignment="1">
      <alignment horizontal="center" vertical="center" wrapText="1"/>
    </xf>
    <xf numFmtId="0" fontId="4" fillId="0" borderId="86" xfId="0" applyFont="1" applyFill="1" applyBorder="1" applyAlignment="1">
      <alignment horizontal="center" vertical="center" wrapText="1"/>
    </xf>
    <xf numFmtId="0" fontId="4" fillId="0" borderId="88" xfId="0" applyFont="1" applyFill="1" applyBorder="1" applyAlignment="1">
      <alignment horizontal="center" vertical="center" wrapText="1"/>
    </xf>
    <xf numFmtId="0" fontId="4" fillId="0" borderId="89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/>
    </xf>
    <xf numFmtId="0" fontId="4" fillId="0" borderId="90" xfId="0" applyFont="1" applyFill="1" applyBorder="1" applyAlignment="1">
      <alignment horizontal="center" vertical="center" wrapText="1"/>
    </xf>
    <xf numFmtId="0" fontId="4" fillId="0" borderId="91" xfId="0" applyFont="1" applyFill="1" applyBorder="1" applyAlignment="1">
      <alignment horizontal="center" vertical="center" wrapText="1"/>
    </xf>
    <xf numFmtId="0" fontId="4" fillId="0" borderId="92" xfId="0" applyFont="1" applyFill="1" applyBorder="1" applyAlignment="1">
      <alignment horizontal="center" vertical="center" wrapText="1"/>
    </xf>
    <xf numFmtId="0" fontId="4" fillId="0" borderId="48" xfId="0" applyFont="1" applyFill="1" applyBorder="1" applyAlignment="1">
      <alignment horizontal="center" vertical="center"/>
    </xf>
    <xf numFmtId="0" fontId="0" fillId="0" borderId="16" xfId="0" applyBorder="1" applyAlignment="1">
      <alignment/>
    </xf>
    <xf numFmtId="0" fontId="0" fillId="0" borderId="13" xfId="0" applyBorder="1" applyAlignment="1">
      <alignment/>
    </xf>
    <xf numFmtId="0" fontId="0" fillId="0" borderId="17" xfId="0" applyBorder="1" applyAlignment="1">
      <alignment/>
    </xf>
    <xf numFmtId="0" fontId="15" fillId="0" borderId="11" xfId="0" applyFont="1" applyFill="1" applyBorder="1" applyAlignment="1">
      <alignment vertical="center" wrapText="1"/>
    </xf>
    <xf numFmtId="0" fontId="15" fillId="0" borderId="22" xfId="0" applyFont="1" applyFill="1" applyBorder="1" applyAlignment="1">
      <alignment vertical="center"/>
    </xf>
    <xf numFmtId="0" fontId="15" fillId="0" borderId="22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right" vertical="center"/>
    </xf>
    <xf numFmtId="0" fontId="3" fillId="0" borderId="45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5" fillId="0" borderId="93" xfId="0" applyFont="1" applyFill="1" applyBorder="1" applyAlignment="1">
      <alignment horizontal="right" vertical="center" wrapText="1" shrinkToFit="1"/>
    </xf>
    <xf numFmtId="0" fontId="5" fillId="0" borderId="94" xfId="0" applyFont="1" applyFill="1" applyBorder="1" applyAlignment="1">
      <alignment horizontal="right" vertical="center" wrapText="1" shrinkToFit="1"/>
    </xf>
    <xf numFmtId="0" fontId="3" fillId="0" borderId="93" xfId="0" applyFont="1" applyFill="1" applyBorder="1" applyAlignment="1">
      <alignment horizontal="center" vertical="center"/>
    </xf>
    <xf numFmtId="0" fontId="3" fillId="0" borderId="94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3" fillId="0" borderId="95" xfId="0" applyFont="1" applyFill="1" applyBorder="1" applyAlignment="1">
      <alignment horizontal="center" vertical="center"/>
    </xf>
    <xf numFmtId="0" fontId="4" fillId="0" borderId="95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3" fillId="0" borderId="93" xfId="0" applyFont="1" applyFill="1" applyBorder="1" applyAlignment="1">
      <alignment horizontal="center" vertical="center" wrapText="1"/>
    </xf>
    <xf numFmtId="0" fontId="3" fillId="0" borderId="94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5" fillId="0" borderId="93" xfId="0" applyFont="1" applyFill="1" applyBorder="1" applyAlignment="1">
      <alignment horizontal="center" vertical="center" wrapText="1" shrinkToFit="1"/>
    </xf>
    <xf numFmtId="0" fontId="5" fillId="0" borderId="94" xfId="0" applyFont="1" applyFill="1" applyBorder="1" applyAlignment="1">
      <alignment horizontal="center" vertical="center" wrapText="1" shrinkToFit="1"/>
    </xf>
  </cellXfs>
  <cellStyles count="63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ás 2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elölőszín 1" xfId="59"/>
    <cellStyle name="Jelölőszín 2" xfId="60"/>
    <cellStyle name="Jelölőszín 3" xfId="61"/>
    <cellStyle name="Jelölőszín 4" xfId="62"/>
    <cellStyle name="Jelölőszín 5" xfId="63"/>
    <cellStyle name="Jelölőszín 6" xfId="64"/>
    <cellStyle name="Jó" xfId="65"/>
    <cellStyle name="Kimenet" xfId="66"/>
    <cellStyle name="Magyarázó szöveg" xfId="67"/>
    <cellStyle name="Followed Hyperlink" xfId="68"/>
    <cellStyle name="Normál 4" xfId="69"/>
    <cellStyle name="Összesen" xfId="70"/>
    <cellStyle name="Currency" xfId="71"/>
    <cellStyle name="Currency [0]" xfId="72"/>
    <cellStyle name="Rossz" xfId="73"/>
    <cellStyle name="Semleges" xfId="74"/>
    <cellStyle name="Számítás" xfId="75"/>
    <cellStyle name="Percent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2"/>
  <sheetViews>
    <sheetView tabSelected="1" zoomScale="114" zoomScaleNormal="114" zoomScalePageLayoutView="0" workbookViewId="0" topLeftCell="A1">
      <selection activeCell="A1" sqref="A1"/>
    </sheetView>
  </sheetViews>
  <sheetFormatPr defaultColWidth="8.7109375" defaultRowHeight="12.75" customHeight="1"/>
  <cols>
    <col min="1" max="1" width="7.7109375" style="0" customWidth="1"/>
    <col min="2" max="2" width="17.7109375" style="0" customWidth="1"/>
    <col min="3" max="3" width="37.421875" style="0" bestFit="1" customWidth="1"/>
    <col min="4" max="4" width="7.7109375" style="0" bestFit="1" customWidth="1"/>
    <col min="5" max="5" width="5.7109375" style="0" bestFit="1" customWidth="1"/>
    <col min="6" max="7" width="3.421875" style="0" bestFit="1" customWidth="1"/>
    <col min="8" max="8" width="2.7109375" style="0" bestFit="1" customWidth="1"/>
    <col min="9" max="9" width="3.140625" style="0" customWidth="1"/>
    <col min="10" max="10" width="3.00390625" style="0" bestFit="1" customWidth="1"/>
    <col min="11" max="12" width="3.421875" style="0" bestFit="1" customWidth="1"/>
    <col min="13" max="15" width="3.140625" style="0" customWidth="1"/>
    <col min="16" max="16" width="6.7109375" style="0" customWidth="1"/>
    <col min="17" max="17" width="5.421875" style="0" customWidth="1"/>
    <col min="18" max="18" width="7.421875" style="0" customWidth="1"/>
    <col min="19" max="19" width="20.140625" style="0" bestFit="1" customWidth="1"/>
  </cols>
  <sheetData>
    <row r="1" spans="1:18" ht="12.75" customHeight="1">
      <c r="A1" s="33" t="s">
        <v>34</v>
      </c>
      <c r="B1" s="33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1"/>
      <c r="Q1" s="1"/>
      <c r="R1" s="1"/>
    </row>
    <row r="2" spans="1:18" ht="12.75" customHeight="1">
      <c r="A2" s="33" t="s">
        <v>33</v>
      </c>
      <c r="B2" s="33"/>
      <c r="C2" s="20"/>
      <c r="D2" s="18" t="s">
        <v>14</v>
      </c>
      <c r="F2" s="20"/>
      <c r="G2" s="20"/>
      <c r="H2" s="20"/>
      <c r="I2" s="20"/>
      <c r="J2" s="20"/>
      <c r="L2" s="20"/>
      <c r="M2" s="20"/>
      <c r="N2" s="20"/>
      <c r="O2" s="20"/>
      <c r="Q2" s="1"/>
      <c r="R2" s="75"/>
    </row>
    <row r="3" spans="3:18" ht="12.75" customHeight="1">
      <c r="C3" s="18"/>
      <c r="D3" s="21" t="s">
        <v>18</v>
      </c>
      <c r="F3" s="18"/>
      <c r="G3" s="18"/>
      <c r="H3" s="18"/>
      <c r="I3" s="18"/>
      <c r="L3" s="18"/>
      <c r="M3" s="18"/>
      <c r="N3" s="18"/>
      <c r="O3" s="18"/>
      <c r="P3" s="18"/>
      <c r="Q3" s="18"/>
      <c r="R3" s="76"/>
    </row>
    <row r="4" spans="1:18" ht="12.75" customHeight="1">
      <c r="A4" s="18"/>
      <c r="B4" s="18"/>
      <c r="C4" s="19"/>
      <c r="D4" s="34" t="s">
        <v>102</v>
      </c>
      <c r="F4" s="19"/>
      <c r="G4" s="19"/>
      <c r="H4" s="19"/>
      <c r="I4" s="19"/>
      <c r="L4" s="19"/>
      <c r="M4" s="19"/>
      <c r="N4" s="19"/>
      <c r="O4" s="19"/>
      <c r="P4" s="1"/>
      <c r="Q4" s="1"/>
      <c r="R4" s="77" t="s">
        <v>12</v>
      </c>
    </row>
    <row r="5" spans="1:18" ht="12.75" customHeight="1">
      <c r="A5" s="18"/>
      <c r="B5" s="18"/>
      <c r="C5" s="19"/>
      <c r="D5" s="34"/>
      <c r="F5" s="19"/>
      <c r="G5" s="19"/>
      <c r="H5" s="19"/>
      <c r="I5" s="19"/>
      <c r="L5" s="19"/>
      <c r="M5" s="19"/>
      <c r="N5" s="19"/>
      <c r="O5" s="19"/>
      <c r="P5" s="1"/>
      <c r="Q5" s="1"/>
      <c r="R5" s="77"/>
    </row>
    <row r="6" spans="1:18" ht="12.75" customHeight="1" thickBot="1">
      <c r="A6" s="16" t="s">
        <v>103</v>
      </c>
      <c r="B6" s="16"/>
      <c r="C6" s="22"/>
      <c r="D6" s="17"/>
      <c r="E6" s="23"/>
      <c r="F6" s="23"/>
      <c r="G6" s="20"/>
      <c r="H6" s="20"/>
      <c r="I6" s="20"/>
      <c r="J6" s="20"/>
      <c r="K6" s="20"/>
      <c r="L6" s="20"/>
      <c r="M6" s="20"/>
      <c r="N6" s="20"/>
      <c r="O6" s="20"/>
      <c r="P6" s="2"/>
      <c r="Q6" s="2"/>
      <c r="R6" s="2"/>
    </row>
    <row r="7" spans="1:18" ht="12.75" customHeight="1" thickBot="1">
      <c r="A7" s="177" t="s">
        <v>40</v>
      </c>
      <c r="B7" s="166"/>
      <c r="C7" s="178"/>
      <c r="D7" s="178"/>
      <c r="E7" s="178"/>
      <c r="F7" s="178"/>
      <c r="G7" s="178"/>
      <c r="H7" s="178"/>
      <c r="I7" s="178"/>
      <c r="J7" s="178"/>
      <c r="K7" s="178"/>
      <c r="L7" s="178"/>
      <c r="M7" s="178"/>
      <c r="N7" s="178"/>
      <c r="O7" s="178"/>
      <c r="P7" s="3"/>
      <c r="Q7" s="3"/>
      <c r="R7" s="4"/>
    </row>
    <row r="8" spans="1:19" ht="12.75" customHeight="1" thickBot="1">
      <c r="A8" s="167"/>
      <c r="B8" s="37"/>
      <c r="C8" s="171" t="s">
        <v>0</v>
      </c>
      <c r="D8" s="179" t="s">
        <v>10</v>
      </c>
      <c r="E8" s="169" t="s">
        <v>9</v>
      </c>
      <c r="F8" s="164" t="s">
        <v>1</v>
      </c>
      <c r="G8" s="165"/>
      <c r="H8" s="165"/>
      <c r="I8" s="165"/>
      <c r="J8" s="165"/>
      <c r="K8" s="165"/>
      <c r="L8" s="165"/>
      <c r="M8" s="165"/>
      <c r="N8" s="165"/>
      <c r="O8" s="165"/>
      <c r="P8" s="171" t="s">
        <v>2</v>
      </c>
      <c r="Q8" s="173"/>
      <c r="R8" s="174"/>
      <c r="S8" s="162" t="s">
        <v>51</v>
      </c>
    </row>
    <row r="9" spans="1:19" ht="12.75" customHeight="1" thickBot="1">
      <c r="A9" s="168"/>
      <c r="B9" s="38"/>
      <c r="C9" s="172"/>
      <c r="D9" s="180"/>
      <c r="E9" s="170"/>
      <c r="F9" s="164">
        <v>1</v>
      </c>
      <c r="G9" s="181"/>
      <c r="H9" s="181"/>
      <c r="I9" s="181"/>
      <c r="J9" s="182"/>
      <c r="K9" s="164">
        <v>2</v>
      </c>
      <c r="L9" s="181"/>
      <c r="M9" s="181"/>
      <c r="N9" s="181"/>
      <c r="O9" s="182"/>
      <c r="P9" s="172"/>
      <c r="Q9" s="175"/>
      <c r="R9" s="176"/>
      <c r="S9" s="163"/>
    </row>
    <row r="10" spans="1:19" ht="13.5" thickBot="1">
      <c r="A10" s="42"/>
      <c r="B10" s="43"/>
      <c r="C10" s="40"/>
      <c r="D10" s="39"/>
      <c r="E10" s="44"/>
      <c r="F10" s="40" t="s">
        <v>3</v>
      </c>
      <c r="G10" s="40" t="s">
        <v>4</v>
      </c>
      <c r="H10" s="40" t="s">
        <v>5</v>
      </c>
      <c r="I10" s="40" t="s">
        <v>6</v>
      </c>
      <c r="J10" s="45" t="s">
        <v>7</v>
      </c>
      <c r="K10" s="39" t="s">
        <v>3</v>
      </c>
      <c r="L10" s="40" t="s">
        <v>4</v>
      </c>
      <c r="M10" s="40" t="s">
        <v>5</v>
      </c>
      <c r="N10" s="40" t="s">
        <v>6</v>
      </c>
      <c r="O10" s="46" t="s">
        <v>7</v>
      </c>
      <c r="P10" s="164"/>
      <c r="Q10" s="165"/>
      <c r="R10" s="166"/>
      <c r="S10" s="155"/>
    </row>
    <row r="11" spans="1:19" ht="12.75" customHeight="1">
      <c r="A11" s="64">
        <v>1</v>
      </c>
      <c r="B11" s="81" t="s">
        <v>128</v>
      </c>
      <c r="C11" s="71" t="s">
        <v>104</v>
      </c>
      <c r="D11" s="133">
        <f>F11+G11+H11+K11+L11+M11</f>
        <v>5</v>
      </c>
      <c r="E11" s="133">
        <f>J11+O11</f>
        <v>2</v>
      </c>
      <c r="F11" s="136">
        <v>5</v>
      </c>
      <c r="G11" s="137">
        <v>0</v>
      </c>
      <c r="H11" s="137">
        <v>0</v>
      </c>
      <c r="I11" s="47" t="s">
        <v>16</v>
      </c>
      <c r="J11" s="48">
        <v>2</v>
      </c>
      <c r="K11" s="49"/>
      <c r="L11" s="47"/>
      <c r="M11" s="47"/>
      <c r="N11" s="47"/>
      <c r="O11" s="50"/>
      <c r="P11" s="51"/>
      <c r="Q11" s="47"/>
      <c r="R11" s="48"/>
      <c r="S11" s="155" t="s">
        <v>52</v>
      </c>
    </row>
    <row r="12" spans="1:19" s="35" customFormat="1" ht="12.75" customHeight="1">
      <c r="A12" s="65">
        <v>2</v>
      </c>
      <c r="B12" s="82" t="s">
        <v>105</v>
      </c>
      <c r="C12" s="72" t="s">
        <v>22</v>
      </c>
      <c r="D12" s="134">
        <f>F12+G12+H12+K12+L12+M12</f>
        <v>5</v>
      </c>
      <c r="E12" s="134">
        <f>J12+O12</f>
        <v>2</v>
      </c>
      <c r="F12" s="138">
        <v>5</v>
      </c>
      <c r="G12" s="139">
        <v>0</v>
      </c>
      <c r="H12" s="139">
        <v>0</v>
      </c>
      <c r="I12" s="52" t="s">
        <v>16</v>
      </c>
      <c r="J12" s="53">
        <v>2</v>
      </c>
      <c r="K12" s="54"/>
      <c r="L12" s="52"/>
      <c r="M12" s="52"/>
      <c r="N12" s="52"/>
      <c r="O12" s="55"/>
      <c r="P12" s="56"/>
      <c r="Q12" s="52"/>
      <c r="R12" s="53"/>
      <c r="S12" s="155" t="s">
        <v>52</v>
      </c>
    </row>
    <row r="13" spans="1:19" ht="12.75" customHeight="1">
      <c r="A13" s="66">
        <v>3</v>
      </c>
      <c r="B13" s="83" t="s">
        <v>106</v>
      </c>
      <c r="C13" s="73" t="s">
        <v>23</v>
      </c>
      <c r="D13" s="134">
        <v>5</v>
      </c>
      <c r="E13" s="134">
        <f>J13+O13</f>
        <v>2</v>
      </c>
      <c r="F13" s="138">
        <v>5</v>
      </c>
      <c r="G13" s="139">
        <v>0</v>
      </c>
      <c r="H13" s="139">
        <v>0</v>
      </c>
      <c r="I13" s="57" t="s">
        <v>16</v>
      </c>
      <c r="J13" s="58">
        <v>2</v>
      </c>
      <c r="K13" s="59"/>
      <c r="L13" s="57"/>
      <c r="M13" s="57"/>
      <c r="N13" s="57"/>
      <c r="O13" s="60"/>
      <c r="P13" s="61"/>
      <c r="Q13" s="57"/>
      <c r="R13" s="58"/>
      <c r="S13" s="155" t="s">
        <v>52</v>
      </c>
    </row>
    <row r="14" spans="1:19" ht="12.75" customHeight="1">
      <c r="A14" s="66">
        <v>4</v>
      </c>
      <c r="B14" s="83" t="s">
        <v>119</v>
      </c>
      <c r="C14" s="73" t="s">
        <v>42</v>
      </c>
      <c r="D14" s="134">
        <v>10</v>
      </c>
      <c r="E14" s="134">
        <v>2</v>
      </c>
      <c r="F14" s="138">
        <v>0</v>
      </c>
      <c r="G14" s="139">
        <v>10</v>
      </c>
      <c r="H14" s="139">
        <v>0</v>
      </c>
      <c r="I14" s="57" t="s">
        <v>15</v>
      </c>
      <c r="J14" s="58">
        <v>2</v>
      </c>
      <c r="K14" s="59"/>
      <c r="L14" s="57"/>
      <c r="M14" s="57"/>
      <c r="N14" s="57"/>
      <c r="O14" s="60"/>
      <c r="P14" s="61"/>
      <c r="Q14" s="57"/>
      <c r="R14" s="58"/>
      <c r="S14" s="155" t="s">
        <v>52</v>
      </c>
    </row>
    <row r="15" spans="1:19" ht="12.75" customHeight="1">
      <c r="A15" s="66">
        <v>5</v>
      </c>
      <c r="B15" s="83" t="s">
        <v>107</v>
      </c>
      <c r="C15" s="73" t="s">
        <v>19</v>
      </c>
      <c r="D15" s="134">
        <v>10</v>
      </c>
      <c r="E15" s="134">
        <f>J15+O15</f>
        <v>2</v>
      </c>
      <c r="F15" s="138">
        <v>6</v>
      </c>
      <c r="G15" s="139">
        <v>4</v>
      </c>
      <c r="H15" s="139">
        <v>0</v>
      </c>
      <c r="I15" s="57" t="s">
        <v>16</v>
      </c>
      <c r="J15" s="58">
        <v>2</v>
      </c>
      <c r="K15" s="59"/>
      <c r="L15" s="57"/>
      <c r="M15" s="57"/>
      <c r="N15" s="57"/>
      <c r="O15" s="60"/>
      <c r="P15" s="61"/>
      <c r="Q15" s="57"/>
      <c r="R15" s="58"/>
      <c r="S15" s="155" t="s">
        <v>52</v>
      </c>
    </row>
    <row r="16" spans="1:19" ht="12.75" customHeight="1">
      <c r="A16" s="66">
        <v>6</v>
      </c>
      <c r="B16" s="83" t="s">
        <v>120</v>
      </c>
      <c r="C16" s="73" t="s">
        <v>44</v>
      </c>
      <c r="D16" s="65">
        <f>F16+G16+H16+K16+L16+M16</f>
        <v>5</v>
      </c>
      <c r="E16" s="65">
        <v>2</v>
      </c>
      <c r="F16" s="138">
        <v>5</v>
      </c>
      <c r="G16" s="139">
        <v>0</v>
      </c>
      <c r="H16" s="139">
        <v>0</v>
      </c>
      <c r="I16" s="57" t="s">
        <v>15</v>
      </c>
      <c r="J16" s="58">
        <v>2</v>
      </c>
      <c r="K16" s="59"/>
      <c r="L16" s="57"/>
      <c r="M16" s="57"/>
      <c r="N16" s="57"/>
      <c r="O16" s="60"/>
      <c r="P16" s="61"/>
      <c r="Q16" s="57"/>
      <c r="R16" s="58"/>
      <c r="S16" s="155" t="s">
        <v>52</v>
      </c>
    </row>
    <row r="17" spans="1:19" ht="12.75" customHeight="1">
      <c r="A17" s="66">
        <v>7</v>
      </c>
      <c r="B17" s="83" t="s">
        <v>108</v>
      </c>
      <c r="C17" s="73" t="s">
        <v>24</v>
      </c>
      <c r="D17" s="65">
        <v>10</v>
      </c>
      <c r="E17" s="65">
        <v>4</v>
      </c>
      <c r="F17" s="140">
        <v>10</v>
      </c>
      <c r="G17" s="141">
        <v>0</v>
      </c>
      <c r="H17" s="141">
        <v>0</v>
      </c>
      <c r="I17" s="57" t="s">
        <v>16</v>
      </c>
      <c r="J17" s="58">
        <v>4</v>
      </c>
      <c r="K17" s="59"/>
      <c r="L17" s="57"/>
      <c r="M17" s="57"/>
      <c r="N17" s="57"/>
      <c r="O17" s="60"/>
      <c r="P17" s="61"/>
      <c r="Q17" s="57"/>
      <c r="R17" s="58"/>
      <c r="S17" s="155" t="s">
        <v>53</v>
      </c>
    </row>
    <row r="18" spans="1:19" ht="12.75" customHeight="1">
      <c r="A18" s="66">
        <v>8</v>
      </c>
      <c r="B18" s="83" t="s">
        <v>122</v>
      </c>
      <c r="C18" s="73" t="s">
        <v>46</v>
      </c>
      <c r="D18" s="65">
        <v>5</v>
      </c>
      <c r="E18" s="65">
        <v>3</v>
      </c>
      <c r="F18" s="150">
        <v>0</v>
      </c>
      <c r="G18" s="141">
        <v>5</v>
      </c>
      <c r="H18" s="141">
        <v>0</v>
      </c>
      <c r="I18" s="57" t="s">
        <v>15</v>
      </c>
      <c r="J18" s="58">
        <v>3</v>
      </c>
      <c r="K18" s="59"/>
      <c r="L18" s="57"/>
      <c r="M18" s="57"/>
      <c r="N18" s="57"/>
      <c r="O18" s="60"/>
      <c r="P18" s="61"/>
      <c r="Q18" s="57"/>
      <c r="R18" s="58"/>
      <c r="S18" s="155" t="s">
        <v>52</v>
      </c>
    </row>
    <row r="19" spans="1:19" ht="12.75" customHeight="1">
      <c r="A19" s="66">
        <v>9</v>
      </c>
      <c r="B19" s="83" t="s">
        <v>109</v>
      </c>
      <c r="C19" s="73" t="s">
        <v>20</v>
      </c>
      <c r="D19" s="65">
        <f>F19+G19+H19+K19+L19+M19</f>
        <v>10</v>
      </c>
      <c r="E19" s="65">
        <v>4</v>
      </c>
      <c r="F19" s="142">
        <v>5</v>
      </c>
      <c r="G19" s="139">
        <v>0</v>
      </c>
      <c r="H19" s="139">
        <v>5</v>
      </c>
      <c r="I19" s="57" t="s">
        <v>16</v>
      </c>
      <c r="J19" s="58">
        <v>4</v>
      </c>
      <c r="K19" s="59"/>
      <c r="L19" s="57"/>
      <c r="M19" s="57"/>
      <c r="N19" s="57"/>
      <c r="O19" s="60"/>
      <c r="P19" s="61"/>
      <c r="Q19" s="57"/>
      <c r="R19" s="58"/>
      <c r="S19" s="155" t="s">
        <v>52</v>
      </c>
    </row>
    <row r="20" spans="1:19" ht="12.75" customHeight="1">
      <c r="A20" s="66">
        <v>10</v>
      </c>
      <c r="B20" s="83" t="s">
        <v>127</v>
      </c>
      <c r="C20" s="73" t="s">
        <v>45</v>
      </c>
      <c r="D20" s="65">
        <v>10</v>
      </c>
      <c r="E20" s="65">
        <f>J20+O20</f>
        <v>2</v>
      </c>
      <c r="F20" s="143">
        <v>0</v>
      </c>
      <c r="G20" s="144">
        <v>10</v>
      </c>
      <c r="H20" s="144">
        <v>0</v>
      </c>
      <c r="I20" s="57" t="s">
        <v>15</v>
      </c>
      <c r="J20" s="58">
        <v>2</v>
      </c>
      <c r="K20" s="59"/>
      <c r="L20" s="57"/>
      <c r="M20" s="57"/>
      <c r="N20" s="57"/>
      <c r="O20" s="60"/>
      <c r="P20" s="61"/>
      <c r="Q20" s="57"/>
      <c r="R20" s="58"/>
      <c r="S20" s="155" t="s">
        <v>52</v>
      </c>
    </row>
    <row r="21" spans="1:19" ht="12.75" customHeight="1" thickBot="1">
      <c r="A21" s="149">
        <v>11</v>
      </c>
      <c r="B21" s="111" t="s">
        <v>110</v>
      </c>
      <c r="C21" s="112" t="s">
        <v>25</v>
      </c>
      <c r="D21" s="67">
        <f>F21+G21+H21+K21+L21+M21</f>
        <v>5</v>
      </c>
      <c r="E21" s="67">
        <v>0</v>
      </c>
      <c r="F21" s="113">
        <v>5</v>
      </c>
      <c r="G21" s="69">
        <v>0</v>
      </c>
      <c r="H21" s="69">
        <v>0</v>
      </c>
      <c r="I21" s="69" t="s">
        <v>30</v>
      </c>
      <c r="J21" s="70">
        <v>0</v>
      </c>
      <c r="K21" s="113"/>
      <c r="L21" s="69"/>
      <c r="M21" s="69"/>
      <c r="N21" s="69"/>
      <c r="O21" s="70"/>
      <c r="P21" s="68"/>
      <c r="Q21" s="69"/>
      <c r="R21" s="153"/>
      <c r="S21" s="156" t="s">
        <v>52</v>
      </c>
    </row>
    <row r="22" spans="1:19" ht="12.75" customHeight="1">
      <c r="A22" s="64">
        <v>12</v>
      </c>
      <c r="B22" s="81" t="s">
        <v>124</v>
      </c>
      <c r="C22" s="71" t="s">
        <v>41</v>
      </c>
      <c r="D22" s="133">
        <f>K22+L22+M22</f>
        <v>5</v>
      </c>
      <c r="E22" s="133">
        <v>2</v>
      </c>
      <c r="F22" s="59"/>
      <c r="G22" s="57"/>
      <c r="H22" s="57"/>
      <c r="I22" s="57"/>
      <c r="J22" s="58"/>
      <c r="K22" s="49">
        <v>3</v>
      </c>
      <c r="L22" s="47">
        <v>0</v>
      </c>
      <c r="M22" s="47">
        <v>2</v>
      </c>
      <c r="N22" s="47" t="s">
        <v>15</v>
      </c>
      <c r="O22" s="50">
        <v>2</v>
      </c>
      <c r="P22" s="51"/>
      <c r="Q22" s="47"/>
      <c r="R22" s="48"/>
      <c r="S22" s="155" t="s">
        <v>54</v>
      </c>
    </row>
    <row r="23" spans="1:19" s="35" customFormat="1" ht="12.75" customHeight="1">
      <c r="A23" s="65">
        <v>13</v>
      </c>
      <c r="B23" s="82" t="s">
        <v>123</v>
      </c>
      <c r="C23" s="72" t="s">
        <v>47</v>
      </c>
      <c r="D23" s="134">
        <f aca="true" t="shared" si="0" ref="D23:D29">F23+G23+H23+K23+L23+M23</f>
        <v>15</v>
      </c>
      <c r="E23" s="134">
        <v>5</v>
      </c>
      <c r="F23" s="59"/>
      <c r="G23" s="57"/>
      <c r="H23" s="57"/>
      <c r="I23" s="57"/>
      <c r="J23" s="58"/>
      <c r="K23" s="54">
        <v>0</v>
      </c>
      <c r="L23" s="52">
        <v>0</v>
      </c>
      <c r="M23" s="52">
        <v>15</v>
      </c>
      <c r="N23" s="52" t="s">
        <v>15</v>
      </c>
      <c r="O23" s="55">
        <v>5</v>
      </c>
      <c r="P23" s="56"/>
      <c r="Q23" s="52"/>
      <c r="R23" s="53"/>
      <c r="S23" s="155" t="s">
        <v>52</v>
      </c>
    </row>
    <row r="24" spans="1:19" ht="12.75" customHeight="1">
      <c r="A24" s="66">
        <v>14</v>
      </c>
      <c r="B24" s="83" t="s">
        <v>126</v>
      </c>
      <c r="C24" s="73" t="s">
        <v>48</v>
      </c>
      <c r="D24" s="134">
        <v>15</v>
      </c>
      <c r="E24" s="134">
        <v>6</v>
      </c>
      <c r="F24" s="59"/>
      <c r="G24" s="57"/>
      <c r="H24" s="57"/>
      <c r="I24" s="57"/>
      <c r="J24" s="58"/>
      <c r="K24" s="59">
        <v>0</v>
      </c>
      <c r="L24" s="57">
        <v>0</v>
      </c>
      <c r="M24" s="57">
        <v>15</v>
      </c>
      <c r="N24" s="57" t="s">
        <v>15</v>
      </c>
      <c r="O24" s="60">
        <v>6</v>
      </c>
      <c r="P24" s="61"/>
      <c r="Q24" s="57"/>
      <c r="R24" s="58"/>
      <c r="S24" s="155" t="s">
        <v>52</v>
      </c>
    </row>
    <row r="25" spans="1:19" ht="12.75" customHeight="1">
      <c r="A25" s="66">
        <v>15</v>
      </c>
      <c r="B25" s="83" t="s">
        <v>111</v>
      </c>
      <c r="C25" s="73" t="s">
        <v>26</v>
      </c>
      <c r="D25" s="65">
        <f t="shared" si="0"/>
        <v>15</v>
      </c>
      <c r="E25" s="65">
        <v>5</v>
      </c>
      <c r="F25" s="59"/>
      <c r="G25" s="57"/>
      <c r="H25" s="57"/>
      <c r="I25" s="57"/>
      <c r="J25" s="58"/>
      <c r="K25" s="145">
        <v>0</v>
      </c>
      <c r="L25" s="146">
        <v>0</v>
      </c>
      <c r="M25" s="146">
        <v>15</v>
      </c>
      <c r="N25" s="57" t="s">
        <v>15</v>
      </c>
      <c r="O25" s="60">
        <v>5</v>
      </c>
      <c r="P25" s="61"/>
      <c r="Q25" s="57"/>
      <c r="R25" s="58"/>
      <c r="S25" s="155" t="s">
        <v>52</v>
      </c>
    </row>
    <row r="26" spans="1:19" ht="12.75" customHeight="1">
      <c r="A26" s="66">
        <v>16</v>
      </c>
      <c r="B26" s="83" t="s">
        <v>121</v>
      </c>
      <c r="C26" s="73" t="s">
        <v>43</v>
      </c>
      <c r="D26" s="65">
        <f t="shared" si="0"/>
        <v>15</v>
      </c>
      <c r="E26" s="65">
        <f>J26+O26</f>
        <v>5</v>
      </c>
      <c r="F26" s="59"/>
      <c r="G26" s="57"/>
      <c r="H26" s="57"/>
      <c r="I26" s="57"/>
      <c r="J26" s="58"/>
      <c r="K26" s="145">
        <v>5</v>
      </c>
      <c r="L26" s="146">
        <v>0</v>
      </c>
      <c r="M26" s="146">
        <v>10</v>
      </c>
      <c r="N26" s="57" t="s">
        <v>16</v>
      </c>
      <c r="O26" s="60">
        <v>5</v>
      </c>
      <c r="P26" s="61"/>
      <c r="Q26" s="57"/>
      <c r="R26" s="58"/>
      <c r="S26" s="155" t="s">
        <v>53</v>
      </c>
    </row>
    <row r="27" spans="1:19" ht="12.75" customHeight="1">
      <c r="A27" s="66">
        <v>17</v>
      </c>
      <c r="B27" s="83" t="s">
        <v>125</v>
      </c>
      <c r="C27" s="73" t="s">
        <v>49</v>
      </c>
      <c r="D27" s="65">
        <v>5</v>
      </c>
      <c r="E27" s="65">
        <v>3</v>
      </c>
      <c r="F27" s="59"/>
      <c r="G27" s="57"/>
      <c r="H27" s="57"/>
      <c r="I27" s="57"/>
      <c r="J27" s="58"/>
      <c r="K27" s="151">
        <v>5</v>
      </c>
      <c r="L27" s="152">
        <v>0</v>
      </c>
      <c r="M27" s="152">
        <v>0</v>
      </c>
      <c r="N27" s="57" t="s">
        <v>15</v>
      </c>
      <c r="O27" s="60">
        <v>3</v>
      </c>
      <c r="P27" s="61"/>
      <c r="Q27" s="57"/>
      <c r="R27" s="58"/>
      <c r="S27" s="155" t="s">
        <v>52</v>
      </c>
    </row>
    <row r="28" spans="1:19" ht="12.75" customHeight="1" thickBot="1">
      <c r="A28" s="66">
        <v>18</v>
      </c>
      <c r="B28" s="83" t="s">
        <v>112</v>
      </c>
      <c r="C28" s="73" t="s">
        <v>21</v>
      </c>
      <c r="D28" s="65">
        <f t="shared" si="0"/>
        <v>15</v>
      </c>
      <c r="E28" s="65">
        <v>5</v>
      </c>
      <c r="F28" s="59"/>
      <c r="G28" s="57"/>
      <c r="H28" s="57"/>
      <c r="I28" s="57"/>
      <c r="J28" s="58"/>
      <c r="K28" s="147">
        <v>5</v>
      </c>
      <c r="L28" s="148">
        <v>0</v>
      </c>
      <c r="M28" s="148">
        <v>10</v>
      </c>
      <c r="N28" s="57" t="s">
        <v>16</v>
      </c>
      <c r="O28" s="60">
        <v>5</v>
      </c>
      <c r="P28" s="61"/>
      <c r="Q28" s="57"/>
      <c r="R28" s="58"/>
      <c r="S28" s="155" t="s">
        <v>52</v>
      </c>
    </row>
    <row r="29" spans="1:19" ht="12.75" customHeight="1" thickBot="1">
      <c r="A29" s="67">
        <v>19</v>
      </c>
      <c r="B29" s="84" t="s">
        <v>113</v>
      </c>
      <c r="C29" s="74" t="s">
        <v>27</v>
      </c>
      <c r="D29" s="67">
        <f t="shared" si="0"/>
        <v>5</v>
      </c>
      <c r="E29" s="67">
        <v>0</v>
      </c>
      <c r="F29" s="79"/>
      <c r="G29" s="62"/>
      <c r="H29" s="62"/>
      <c r="I29" s="62"/>
      <c r="J29" s="80"/>
      <c r="K29" s="113">
        <v>5</v>
      </c>
      <c r="L29" s="69">
        <v>0</v>
      </c>
      <c r="M29" s="69">
        <v>0</v>
      </c>
      <c r="N29" s="69" t="s">
        <v>30</v>
      </c>
      <c r="O29" s="70">
        <v>0</v>
      </c>
      <c r="P29" s="63"/>
      <c r="Q29" s="62"/>
      <c r="R29" s="80"/>
      <c r="S29" s="156" t="s">
        <v>52</v>
      </c>
    </row>
    <row r="30" spans="1:19" ht="12.75" customHeight="1" thickBot="1" thickTop="1">
      <c r="A30" s="85"/>
      <c r="B30" s="86"/>
      <c r="C30" s="87" t="s">
        <v>118</v>
      </c>
      <c r="D30" s="88"/>
      <c r="E30" s="89"/>
      <c r="F30" s="90"/>
      <c r="G30" s="91"/>
      <c r="H30" s="91"/>
      <c r="I30" s="91"/>
      <c r="J30" s="92" t="s">
        <v>36</v>
      </c>
      <c r="K30" s="31"/>
      <c r="L30" s="30"/>
      <c r="M30" s="30"/>
      <c r="N30" s="30"/>
      <c r="O30" s="32"/>
      <c r="P30" s="6"/>
      <c r="Q30" s="6"/>
      <c r="R30" s="6"/>
      <c r="S30" s="135"/>
    </row>
    <row r="31" spans="1:19" ht="12.75" customHeight="1" thickBot="1" thickTop="1">
      <c r="A31" s="93"/>
      <c r="B31" s="94"/>
      <c r="C31" s="95" t="s">
        <v>35</v>
      </c>
      <c r="D31" s="96"/>
      <c r="E31" s="97"/>
      <c r="F31" s="98"/>
      <c r="G31" s="99"/>
      <c r="H31" s="99"/>
      <c r="I31" s="99"/>
      <c r="J31" s="100"/>
      <c r="K31" s="28"/>
      <c r="L31" s="27"/>
      <c r="M31" s="27"/>
      <c r="N31" s="27"/>
      <c r="O31" s="29"/>
      <c r="P31" s="6"/>
      <c r="Q31" s="6"/>
      <c r="R31" s="6"/>
      <c r="S31" s="154"/>
    </row>
    <row r="32" spans="1:19" ht="12.75" customHeight="1">
      <c r="A32" s="101">
        <v>20</v>
      </c>
      <c r="B32" s="102" t="s">
        <v>114</v>
      </c>
      <c r="C32" s="128" t="s">
        <v>31</v>
      </c>
      <c r="D32" s="65">
        <f>F32+G32+H32+K32+L32+M32</f>
        <v>5</v>
      </c>
      <c r="E32" s="65">
        <f>J32+O32</f>
        <v>2</v>
      </c>
      <c r="F32" s="105">
        <v>5</v>
      </c>
      <c r="G32" s="106">
        <v>0</v>
      </c>
      <c r="H32" s="106">
        <v>0</v>
      </c>
      <c r="I32" s="106" t="s">
        <v>15</v>
      </c>
      <c r="J32" s="107">
        <v>2</v>
      </c>
      <c r="K32" s="105"/>
      <c r="L32" s="106"/>
      <c r="M32" s="106"/>
      <c r="N32" s="106"/>
      <c r="O32" s="107"/>
      <c r="P32" s="6"/>
      <c r="Q32" s="6"/>
      <c r="R32" s="6"/>
      <c r="S32" s="154" t="s">
        <v>52</v>
      </c>
    </row>
    <row r="33" spans="1:19" ht="12.75" customHeight="1">
      <c r="A33" s="103">
        <v>21</v>
      </c>
      <c r="B33" s="104" t="s">
        <v>115</v>
      </c>
      <c r="C33" s="129" t="s">
        <v>32</v>
      </c>
      <c r="D33" s="65">
        <f>F33+G33+H33+K33+L33+M33</f>
        <v>5</v>
      </c>
      <c r="E33" s="65">
        <f>J33+O33</f>
        <v>2</v>
      </c>
      <c r="F33" s="105"/>
      <c r="G33" s="106"/>
      <c r="H33" s="106"/>
      <c r="I33" s="106"/>
      <c r="J33" s="107"/>
      <c r="K33" s="108">
        <v>5</v>
      </c>
      <c r="L33" s="109">
        <v>0</v>
      </c>
      <c r="M33" s="109">
        <v>0</v>
      </c>
      <c r="N33" s="109" t="s">
        <v>15</v>
      </c>
      <c r="O33" s="110">
        <v>2</v>
      </c>
      <c r="P33" s="6"/>
      <c r="Q33" s="6"/>
      <c r="R33" s="6"/>
      <c r="S33" s="154" t="s">
        <v>52</v>
      </c>
    </row>
    <row r="34" spans="1:18" ht="12.75" customHeight="1">
      <c r="A34" s="116">
        <v>22</v>
      </c>
      <c r="B34" s="117" t="s">
        <v>116</v>
      </c>
      <c r="C34" s="130" t="s">
        <v>28</v>
      </c>
      <c r="D34" s="118" t="s">
        <v>37</v>
      </c>
      <c r="E34" s="118" t="s">
        <v>38</v>
      </c>
      <c r="F34" s="119" t="s">
        <v>37</v>
      </c>
      <c r="G34" s="120" t="s">
        <v>39</v>
      </c>
      <c r="H34" s="120" t="s">
        <v>39</v>
      </c>
      <c r="I34" s="120" t="s">
        <v>15</v>
      </c>
      <c r="J34" s="121" t="s">
        <v>38</v>
      </c>
      <c r="K34" s="122"/>
      <c r="L34" s="114"/>
      <c r="M34" s="114"/>
      <c r="N34" s="114"/>
      <c r="O34" s="115"/>
      <c r="P34" s="6"/>
      <c r="Q34" s="6"/>
      <c r="R34" s="6"/>
    </row>
    <row r="35" spans="1:18" ht="12.75" customHeight="1" thickBot="1">
      <c r="A35" s="116">
        <v>23</v>
      </c>
      <c r="B35" s="123" t="s">
        <v>117</v>
      </c>
      <c r="C35" s="131" t="s">
        <v>29</v>
      </c>
      <c r="D35" s="118" t="s">
        <v>37</v>
      </c>
      <c r="E35" s="118" t="s">
        <v>38</v>
      </c>
      <c r="F35" s="124" t="s">
        <v>37</v>
      </c>
      <c r="G35" s="125" t="s">
        <v>39</v>
      </c>
      <c r="H35" s="125" t="s">
        <v>39</v>
      </c>
      <c r="I35" s="125" t="s">
        <v>15</v>
      </c>
      <c r="J35" s="126" t="s">
        <v>38</v>
      </c>
      <c r="K35" s="127"/>
      <c r="L35" s="114"/>
      <c r="M35" s="114"/>
      <c r="N35" s="114"/>
      <c r="O35" s="115"/>
      <c r="P35" s="6"/>
      <c r="Q35" s="6"/>
      <c r="R35" s="6"/>
    </row>
    <row r="36" spans="1:18" ht="14.25" thickBot="1" thickTop="1">
      <c r="A36" s="25" t="s">
        <v>11</v>
      </c>
      <c r="B36" s="41"/>
      <c r="C36" s="26"/>
      <c r="D36" s="36">
        <f>SUM(D11:D33)</f>
        <v>180</v>
      </c>
      <c r="E36" s="36">
        <f aca="true" t="shared" si="1" ref="E36:O36">SUM(E11:E33)</f>
        <v>60</v>
      </c>
      <c r="F36" s="24">
        <f t="shared" si="1"/>
        <v>51</v>
      </c>
      <c r="G36" s="24">
        <f t="shared" si="1"/>
        <v>29</v>
      </c>
      <c r="H36" s="24">
        <f t="shared" si="1"/>
        <v>5</v>
      </c>
      <c r="I36" s="24">
        <f t="shared" si="1"/>
        <v>0</v>
      </c>
      <c r="J36" s="24">
        <f t="shared" si="1"/>
        <v>27</v>
      </c>
      <c r="K36" s="24">
        <f t="shared" si="1"/>
        <v>28</v>
      </c>
      <c r="L36" s="24">
        <f t="shared" si="1"/>
        <v>0</v>
      </c>
      <c r="M36" s="24">
        <f t="shared" si="1"/>
        <v>67</v>
      </c>
      <c r="N36" s="24">
        <f t="shared" si="1"/>
        <v>0</v>
      </c>
      <c r="O36" s="78">
        <f t="shared" si="1"/>
        <v>33</v>
      </c>
      <c r="P36" s="6"/>
      <c r="Q36" s="6"/>
      <c r="R36" s="6"/>
    </row>
    <row r="37" spans="1:18" s="132" customFormat="1" ht="12.75">
      <c r="A37" s="7"/>
      <c r="B37" s="7"/>
      <c r="C37" s="8" t="s">
        <v>8</v>
      </c>
      <c r="D37" s="9"/>
      <c r="E37" s="10"/>
      <c r="F37" s="9"/>
      <c r="G37" s="11"/>
      <c r="H37" s="11"/>
      <c r="I37" s="11">
        <f>COUNTIF(I11:I33,"v")</f>
        <v>6</v>
      </c>
      <c r="J37" s="11"/>
      <c r="K37" s="11"/>
      <c r="L37" s="11"/>
      <c r="M37" s="11"/>
      <c r="N37" s="11">
        <f>COUNTIF(N11:N33,"v")</f>
        <v>2</v>
      </c>
      <c r="O37" s="10"/>
      <c r="P37" s="6"/>
      <c r="Q37" s="6"/>
      <c r="R37" s="6"/>
    </row>
    <row r="38" spans="1:18" s="132" customFormat="1" ht="13.5" thickBot="1">
      <c r="A38" s="7"/>
      <c r="B38" s="7"/>
      <c r="C38" s="12" t="s">
        <v>13</v>
      </c>
      <c r="D38" s="13"/>
      <c r="E38" s="14"/>
      <c r="F38" s="13"/>
      <c r="G38" s="15"/>
      <c r="H38" s="15"/>
      <c r="I38" s="15">
        <f>COUNTIF(I11:I33,"é")</f>
        <v>5</v>
      </c>
      <c r="J38" s="15"/>
      <c r="K38" s="15"/>
      <c r="L38" s="15"/>
      <c r="M38" s="15"/>
      <c r="N38" s="15">
        <f>COUNTIF(N11:N33,"é")</f>
        <v>6</v>
      </c>
      <c r="O38" s="14"/>
      <c r="P38" s="6"/>
      <c r="Q38" s="6"/>
      <c r="R38" s="6"/>
    </row>
    <row r="39" spans="1:18" s="132" customFormat="1" ht="12.75">
      <c r="A39" s="7"/>
      <c r="B39" s="7"/>
      <c r="C39" s="5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</row>
    <row r="40" spans="1:3" s="132" customFormat="1" ht="12.75" customHeight="1">
      <c r="A40" s="132" t="s">
        <v>17</v>
      </c>
      <c r="C40" s="132" t="s">
        <v>50</v>
      </c>
    </row>
    <row r="41" s="132" customFormat="1" ht="12.75" customHeight="1">
      <c r="C41" s="132" t="s">
        <v>20</v>
      </c>
    </row>
    <row r="42" s="132" customFormat="1" ht="12.75" customHeight="1">
      <c r="C42" s="132" t="s">
        <v>21</v>
      </c>
    </row>
  </sheetData>
  <sheetProtection/>
  <mergeCells count="11">
    <mergeCell ref="A7:O7"/>
    <mergeCell ref="D8:D9"/>
    <mergeCell ref="F8:O8"/>
    <mergeCell ref="F9:J9"/>
    <mergeCell ref="K9:O9"/>
    <mergeCell ref="S8:S9"/>
    <mergeCell ref="P10:R10"/>
    <mergeCell ref="A8:A9"/>
    <mergeCell ref="E8:E9"/>
    <mergeCell ref="C8:C9"/>
    <mergeCell ref="P8:R9"/>
  </mergeCells>
  <printOptions horizontalCentered="1"/>
  <pageMargins left="0.3937007874015748" right="0.3937007874015748" top="0.984251968503937" bottom="0.1968503937007874" header="0.5118110236220472" footer="0.2755905511811024"/>
  <pageSetup horizontalDpi="600" verticalDpi="600" orientation="landscape" paperSize="9" scale="80" r:id="rId1"/>
  <headerFooter alignWithMargins="0">
    <oddFooter>&amp;L&amp;F&amp;R&amp;P/&amp;N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S42"/>
  <sheetViews>
    <sheetView zoomScale="114" zoomScaleNormal="114" zoomScalePageLayoutView="0" workbookViewId="0" topLeftCell="A1">
      <selection activeCell="A1" sqref="A1"/>
    </sheetView>
  </sheetViews>
  <sheetFormatPr defaultColWidth="8.7109375" defaultRowHeight="12.75"/>
  <cols>
    <col min="1" max="1" width="7.7109375" style="0" customWidth="1"/>
    <col min="2" max="2" width="17.7109375" style="0" customWidth="1"/>
    <col min="3" max="3" width="37.421875" style="0" bestFit="1" customWidth="1"/>
    <col min="4" max="4" width="7.7109375" style="0" bestFit="1" customWidth="1"/>
    <col min="5" max="5" width="5.7109375" style="0" bestFit="1" customWidth="1"/>
    <col min="6" max="7" width="3.421875" style="0" bestFit="1" customWidth="1"/>
    <col min="8" max="8" width="2.7109375" style="0" bestFit="1" customWidth="1"/>
    <col min="9" max="9" width="3.140625" style="0" customWidth="1"/>
    <col min="10" max="10" width="3.00390625" style="0" bestFit="1" customWidth="1"/>
    <col min="11" max="12" width="3.421875" style="0" bestFit="1" customWidth="1"/>
    <col min="13" max="14" width="3.140625" style="0" bestFit="1" customWidth="1"/>
    <col min="15" max="15" width="3.00390625" style="0" bestFit="1" customWidth="1"/>
    <col min="16" max="16" width="6.7109375" style="0" customWidth="1"/>
    <col min="17" max="17" width="5.421875" style="0" customWidth="1"/>
    <col min="18" max="18" width="7.421875" style="0" customWidth="1"/>
    <col min="19" max="19" width="20.140625" style="0" bestFit="1" customWidth="1"/>
  </cols>
  <sheetData>
    <row r="1" spans="1:18" ht="12.75" customHeight="1">
      <c r="A1" s="33" t="s">
        <v>67</v>
      </c>
      <c r="B1" s="33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1"/>
      <c r="Q1" s="1"/>
      <c r="R1" s="1"/>
    </row>
    <row r="2" spans="1:18" ht="12.75" customHeight="1">
      <c r="A2" s="33" t="s">
        <v>68</v>
      </c>
      <c r="B2" s="33"/>
      <c r="C2" s="20"/>
      <c r="D2" s="18" t="s">
        <v>56</v>
      </c>
      <c r="F2" s="20"/>
      <c r="G2" s="20"/>
      <c r="H2" s="20"/>
      <c r="I2" s="20"/>
      <c r="J2" s="20"/>
      <c r="L2" s="20"/>
      <c r="M2" s="20"/>
      <c r="N2" s="20"/>
      <c r="O2" s="20"/>
      <c r="Q2" s="1"/>
      <c r="R2" s="75"/>
    </row>
    <row r="3" spans="3:18" ht="12.75" customHeight="1">
      <c r="C3" s="18"/>
      <c r="D3" s="21" t="s">
        <v>69</v>
      </c>
      <c r="F3" s="18"/>
      <c r="G3" s="18"/>
      <c r="H3" s="18"/>
      <c r="I3" s="18"/>
      <c r="L3" s="18"/>
      <c r="M3" s="18"/>
      <c r="N3" s="18"/>
      <c r="O3" s="18"/>
      <c r="P3" s="18"/>
      <c r="Q3" s="18"/>
      <c r="R3" s="76"/>
    </row>
    <row r="4" spans="1:18" ht="12.75" customHeight="1">
      <c r="A4" s="18"/>
      <c r="B4" s="18"/>
      <c r="C4" s="19"/>
      <c r="D4" s="34" t="s">
        <v>129</v>
      </c>
      <c r="F4" s="19"/>
      <c r="G4" s="19"/>
      <c r="H4" s="19"/>
      <c r="I4" s="19"/>
      <c r="L4" s="19"/>
      <c r="M4" s="19"/>
      <c r="N4" s="19"/>
      <c r="O4" s="19"/>
      <c r="P4" s="1"/>
      <c r="Q4" s="1"/>
      <c r="R4" s="161" t="s">
        <v>70</v>
      </c>
    </row>
    <row r="5" spans="1:18" ht="12.75" customHeight="1">
      <c r="A5" s="18"/>
      <c r="B5" s="18"/>
      <c r="C5" s="19"/>
      <c r="D5" s="34"/>
      <c r="F5" s="19"/>
      <c r="G5" s="19"/>
      <c r="H5" s="19"/>
      <c r="I5" s="19"/>
      <c r="L5" s="19"/>
      <c r="M5" s="19"/>
      <c r="N5" s="19"/>
      <c r="O5" s="19"/>
      <c r="P5" s="1"/>
      <c r="Q5" s="1"/>
      <c r="R5" s="77"/>
    </row>
    <row r="6" spans="1:18" ht="12.75" customHeight="1" thickBot="1">
      <c r="A6" s="16" t="s">
        <v>130</v>
      </c>
      <c r="B6" s="16"/>
      <c r="C6" s="22"/>
      <c r="D6" s="17"/>
      <c r="E6" s="23"/>
      <c r="F6" s="23"/>
      <c r="G6" s="20"/>
      <c r="H6" s="20"/>
      <c r="I6" s="20"/>
      <c r="J6" s="20"/>
      <c r="K6" s="20"/>
      <c r="L6" s="20"/>
      <c r="M6" s="20"/>
      <c r="N6" s="20"/>
      <c r="O6" s="20"/>
      <c r="P6" s="2"/>
      <c r="Q6" s="2"/>
      <c r="R6" s="2"/>
    </row>
    <row r="7" spans="1:18" ht="12.75" customHeight="1" thickBot="1">
      <c r="A7" s="157"/>
      <c r="B7" s="158"/>
      <c r="C7" s="158"/>
      <c r="D7" s="159" t="s">
        <v>55</v>
      </c>
      <c r="E7" s="160"/>
      <c r="F7" s="160"/>
      <c r="G7" s="160"/>
      <c r="H7" s="160"/>
      <c r="I7" s="160"/>
      <c r="J7" s="160"/>
      <c r="K7" s="160"/>
      <c r="L7" s="160"/>
      <c r="M7" s="160"/>
      <c r="N7" s="160"/>
      <c r="O7" s="160"/>
      <c r="P7" s="160"/>
      <c r="Q7" s="160"/>
      <c r="R7" s="4"/>
    </row>
    <row r="8" spans="1:19" ht="12.75" customHeight="1" thickBot="1">
      <c r="A8" s="183" t="s">
        <v>57</v>
      </c>
      <c r="B8" s="169" t="s">
        <v>66</v>
      </c>
      <c r="C8" s="171" t="s">
        <v>61</v>
      </c>
      <c r="D8" s="179" t="s">
        <v>58</v>
      </c>
      <c r="E8" s="169" t="s">
        <v>59</v>
      </c>
      <c r="F8" s="164" t="s">
        <v>60</v>
      </c>
      <c r="G8" s="165"/>
      <c r="H8" s="165"/>
      <c r="I8" s="165"/>
      <c r="J8" s="165"/>
      <c r="K8" s="165"/>
      <c r="L8" s="165"/>
      <c r="M8" s="165"/>
      <c r="N8" s="165"/>
      <c r="O8" s="165"/>
      <c r="P8" s="171" t="s">
        <v>71</v>
      </c>
      <c r="Q8" s="173"/>
      <c r="R8" s="174"/>
      <c r="S8" s="162" t="s">
        <v>72</v>
      </c>
    </row>
    <row r="9" spans="1:19" ht="12.75" customHeight="1" thickBot="1">
      <c r="A9" s="184"/>
      <c r="B9" s="170"/>
      <c r="C9" s="172"/>
      <c r="D9" s="180"/>
      <c r="E9" s="170"/>
      <c r="F9" s="164">
        <v>1</v>
      </c>
      <c r="G9" s="181"/>
      <c r="H9" s="181"/>
      <c r="I9" s="181"/>
      <c r="J9" s="182"/>
      <c r="K9" s="164">
        <v>2</v>
      </c>
      <c r="L9" s="181"/>
      <c r="M9" s="181"/>
      <c r="N9" s="181"/>
      <c r="O9" s="182"/>
      <c r="P9" s="172"/>
      <c r="Q9" s="175"/>
      <c r="R9" s="176"/>
      <c r="S9" s="163"/>
    </row>
    <row r="10" spans="1:19" ht="12.75" customHeight="1" thickBot="1">
      <c r="A10" s="42"/>
      <c r="B10" s="43"/>
      <c r="C10" s="40"/>
      <c r="D10" s="39"/>
      <c r="E10" s="44"/>
      <c r="F10" s="40" t="s">
        <v>64</v>
      </c>
      <c r="G10" s="40" t="s">
        <v>63</v>
      </c>
      <c r="H10" s="40" t="s">
        <v>62</v>
      </c>
      <c r="I10" s="40" t="s">
        <v>65</v>
      </c>
      <c r="J10" s="45" t="s">
        <v>59</v>
      </c>
      <c r="K10" s="39" t="s">
        <v>64</v>
      </c>
      <c r="L10" s="40" t="s">
        <v>63</v>
      </c>
      <c r="M10" s="40" t="s">
        <v>62</v>
      </c>
      <c r="N10" s="40" t="s">
        <v>65</v>
      </c>
      <c r="O10" s="46" t="s">
        <v>59</v>
      </c>
      <c r="P10" s="164"/>
      <c r="Q10" s="165"/>
      <c r="R10" s="166"/>
      <c r="S10" s="155"/>
    </row>
    <row r="11" spans="1:19" ht="12.75" customHeight="1">
      <c r="A11" s="64">
        <v>1</v>
      </c>
      <c r="B11" s="81" t="s">
        <v>128</v>
      </c>
      <c r="C11" s="71" t="s">
        <v>73</v>
      </c>
      <c r="D11" s="133">
        <f>F11+G11+H11+K11+L11+M11</f>
        <v>5</v>
      </c>
      <c r="E11" s="133">
        <f>J11+O11</f>
        <v>2</v>
      </c>
      <c r="F11" s="136">
        <v>5</v>
      </c>
      <c r="G11" s="137">
        <v>0</v>
      </c>
      <c r="H11" s="137">
        <v>0</v>
      </c>
      <c r="I11" s="47" t="s">
        <v>16</v>
      </c>
      <c r="J11" s="48">
        <v>2</v>
      </c>
      <c r="K11" s="49"/>
      <c r="L11" s="47"/>
      <c r="M11" s="47"/>
      <c r="N11" s="47"/>
      <c r="O11" s="50"/>
      <c r="P11" s="51"/>
      <c r="Q11" s="47"/>
      <c r="R11" s="48"/>
      <c r="S11" s="155" t="s">
        <v>52</v>
      </c>
    </row>
    <row r="12" spans="1:19" ht="12.75" customHeight="1">
      <c r="A12" s="65">
        <v>2</v>
      </c>
      <c r="B12" s="82" t="s">
        <v>105</v>
      </c>
      <c r="C12" s="72" t="s">
        <v>74</v>
      </c>
      <c r="D12" s="134">
        <f>F12+G12+H12+K12+L12+M12</f>
        <v>5</v>
      </c>
      <c r="E12" s="134">
        <f>J12+O12</f>
        <v>2</v>
      </c>
      <c r="F12" s="138">
        <v>5</v>
      </c>
      <c r="G12" s="139">
        <v>0</v>
      </c>
      <c r="H12" s="139">
        <v>0</v>
      </c>
      <c r="I12" s="52" t="s">
        <v>16</v>
      </c>
      <c r="J12" s="53">
        <v>2</v>
      </c>
      <c r="K12" s="54"/>
      <c r="L12" s="52"/>
      <c r="M12" s="52"/>
      <c r="N12" s="52"/>
      <c r="O12" s="55"/>
      <c r="P12" s="56"/>
      <c r="Q12" s="52"/>
      <c r="R12" s="53"/>
      <c r="S12" s="155" t="s">
        <v>52</v>
      </c>
    </row>
    <row r="13" spans="1:19" ht="12.75" customHeight="1">
      <c r="A13" s="66">
        <v>3</v>
      </c>
      <c r="B13" s="83" t="s">
        <v>106</v>
      </c>
      <c r="C13" s="73" t="s">
        <v>75</v>
      </c>
      <c r="D13" s="134">
        <v>5</v>
      </c>
      <c r="E13" s="134">
        <f>J13+O13</f>
        <v>2</v>
      </c>
      <c r="F13" s="138">
        <v>5</v>
      </c>
      <c r="G13" s="139">
        <v>0</v>
      </c>
      <c r="H13" s="139">
        <v>0</v>
      </c>
      <c r="I13" s="57" t="s">
        <v>16</v>
      </c>
      <c r="J13" s="58">
        <v>2</v>
      </c>
      <c r="K13" s="59"/>
      <c r="L13" s="57"/>
      <c r="M13" s="57"/>
      <c r="N13" s="57"/>
      <c r="O13" s="60"/>
      <c r="P13" s="61"/>
      <c r="Q13" s="57"/>
      <c r="R13" s="58"/>
      <c r="S13" s="155" t="s">
        <v>52</v>
      </c>
    </row>
    <row r="14" spans="1:19" ht="12.75" customHeight="1">
      <c r="A14" s="66">
        <v>4</v>
      </c>
      <c r="B14" s="83" t="s">
        <v>119</v>
      </c>
      <c r="C14" s="73" t="s">
        <v>76</v>
      </c>
      <c r="D14" s="134">
        <v>10</v>
      </c>
      <c r="E14" s="134">
        <v>2</v>
      </c>
      <c r="F14" s="138">
        <v>0</v>
      </c>
      <c r="G14" s="139">
        <v>10</v>
      </c>
      <c r="H14" s="139">
        <v>0</v>
      </c>
      <c r="I14" s="57" t="s">
        <v>15</v>
      </c>
      <c r="J14" s="58">
        <v>2</v>
      </c>
      <c r="K14" s="59"/>
      <c r="L14" s="57"/>
      <c r="M14" s="57"/>
      <c r="N14" s="57"/>
      <c r="O14" s="60"/>
      <c r="P14" s="61"/>
      <c r="Q14" s="57"/>
      <c r="R14" s="58"/>
      <c r="S14" s="155" t="s">
        <v>52</v>
      </c>
    </row>
    <row r="15" spans="1:19" ht="12.75" customHeight="1">
      <c r="A15" s="66">
        <v>5</v>
      </c>
      <c r="B15" s="83" t="s">
        <v>107</v>
      </c>
      <c r="C15" s="73" t="s">
        <v>77</v>
      </c>
      <c r="D15" s="134">
        <v>10</v>
      </c>
      <c r="E15" s="134">
        <f>J15+O15</f>
        <v>2</v>
      </c>
      <c r="F15" s="138">
        <v>6</v>
      </c>
      <c r="G15" s="139">
        <v>4</v>
      </c>
      <c r="H15" s="139">
        <v>0</v>
      </c>
      <c r="I15" s="57" t="s">
        <v>16</v>
      </c>
      <c r="J15" s="58">
        <v>2</v>
      </c>
      <c r="K15" s="59"/>
      <c r="L15" s="57"/>
      <c r="M15" s="57"/>
      <c r="N15" s="57"/>
      <c r="O15" s="60"/>
      <c r="P15" s="61"/>
      <c r="Q15" s="57"/>
      <c r="R15" s="58"/>
      <c r="S15" s="155" t="s">
        <v>52</v>
      </c>
    </row>
    <row r="16" spans="1:19" ht="12.75" customHeight="1">
      <c r="A16" s="66">
        <v>6</v>
      </c>
      <c r="B16" s="83" t="s">
        <v>120</v>
      </c>
      <c r="C16" s="73" t="s">
        <v>78</v>
      </c>
      <c r="D16" s="65">
        <f>F16+G16+H16+K16+L16+M16</f>
        <v>5</v>
      </c>
      <c r="E16" s="65">
        <v>2</v>
      </c>
      <c r="F16" s="138">
        <v>5</v>
      </c>
      <c r="G16" s="139">
        <v>0</v>
      </c>
      <c r="H16" s="139">
        <v>0</v>
      </c>
      <c r="I16" s="57" t="s">
        <v>15</v>
      </c>
      <c r="J16" s="58">
        <v>2</v>
      </c>
      <c r="K16" s="59"/>
      <c r="L16" s="57"/>
      <c r="M16" s="57"/>
      <c r="N16" s="57"/>
      <c r="O16" s="60"/>
      <c r="P16" s="61"/>
      <c r="Q16" s="57"/>
      <c r="R16" s="58"/>
      <c r="S16" s="155" t="s">
        <v>52</v>
      </c>
    </row>
    <row r="17" spans="1:19" ht="12.75" customHeight="1">
      <c r="A17" s="66">
        <v>7</v>
      </c>
      <c r="B17" s="83" t="s">
        <v>108</v>
      </c>
      <c r="C17" s="73" t="s">
        <v>80</v>
      </c>
      <c r="D17" s="65">
        <v>10</v>
      </c>
      <c r="E17" s="65">
        <v>4</v>
      </c>
      <c r="F17" s="140">
        <v>10</v>
      </c>
      <c r="G17" s="141">
        <v>0</v>
      </c>
      <c r="H17" s="141">
        <v>0</v>
      </c>
      <c r="I17" s="57" t="s">
        <v>16</v>
      </c>
      <c r="J17" s="58">
        <v>4</v>
      </c>
      <c r="K17" s="59"/>
      <c r="L17" s="57"/>
      <c r="M17" s="57"/>
      <c r="N17" s="57"/>
      <c r="O17" s="60"/>
      <c r="P17" s="61"/>
      <c r="Q17" s="57"/>
      <c r="R17" s="58"/>
      <c r="S17" s="155" t="s">
        <v>53</v>
      </c>
    </row>
    <row r="18" spans="1:19" ht="12.75" customHeight="1">
      <c r="A18" s="66">
        <v>8</v>
      </c>
      <c r="B18" s="83" t="s">
        <v>122</v>
      </c>
      <c r="C18" s="73" t="s">
        <v>81</v>
      </c>
      <c r="D18" s="65">
        <v>5</v>
      </c>
      <c r="E18" s="65">
        <v>3</v>
      </c>
      <c r="F18" s="150">
        <v>0</v>
      </c>
      <c r="G18" s="141">
        <v>5</v>
      </c>
      <c r="H18" s="141">
        <v>0</v>
      </c>
      <c r="I18" s="57" t="s">
        <v>15</v>
      </c>
      <c r="J18" s="58">
        <v>3</v>
      </c>
      <c r="K18" s="59"/>
      <c r="L18" s="57"/>
      <c r="M18" s="57"/>
      <c r="N18" s="57"/>
      <c r="O18" s="60"/>
      <c r="P18" s="61"/>
      <c r="Q18" s="57"/>
      <c r="R18" s="58"/>
      <c r="S18" s="155" t="s">
        <v>52</v>
      </c>
    </row>
    <row r="19" spans="1:19" ht="12.75" customHeight="1">
      <c r="A19" s="66">
        <v>9</v>
      </c>
      <c r="B19" s="83" t="s">
        <v>109</v>
      </c>
      <c r="C19" s="73" t="s">
        <v>79</v>
      </c>
      <c r="D19" s="65">
        <f>F19+G19+H19+K19+L19+M19</f>
        <v>10</v>
      </c>
      <c r="E19" s="65">
        <v>4</v>
      </c>
      <c r="F19" s="142">
        <v>5</v>
      </c>
      <c r="G19" s="139">
        <v>0</v>
      </c>
      <c r="H19" s="139">
        <v>5</v>
      </c>
      <c r="I19" s="57" t="s">
        <v>16</v>
      </c>
      <c r="J19" s="58">
        <v>4</v>
      </c>
      <c r="K19" s="59"/>
      <c r="L19" s="57"/>
      <c r="M19" s="57"/>
      <c r="N19" s="57"/>
      <c r="O19" s="60"/>
      <c r="P19" s="61"/>
      <c r="Q19" s="57"/>
      <c r="R19" s="58"/>
      <c r="S19" s="155" t="s">
        <v>52</v>
      </c>
    </row>
    <row r="20" spans="1:19" ht="12.75" customHeight="1">
      <c r="A20" s="66">
        <v>10</v>
      </c>
      <c r="B20" s="83" t="s">
        <v>127</v>
      </c>
      <c r="C20" s="73" t="s">
        <v>82</v>
      </c>
      <c r="D20" s="65">
        <v>10</v>
      </c>
      <c r="E20" s="65">
        <f>J20+O20</f>
        <v>2</v>
      </c>
      <c r="F20" s="143">
        <v>0</v>
      </c>
      <c r="G20" s="144">
        <v>10</v>
      </c>
      <c r="H20" s="144">
        <v>0</v>
      </c>
      <c r="I20" s="57" t="s">
        <v>15</v>
      </c>
      <c r="J20" s="58">
        <v>2</v>
      </c>
      <c r="K20" s="59"/>
      <c r="L20" s="57"/>
      <c r="M20" s="57"/>
      <c r="N20" s="57"/>
      <c r="O20" s="60"/>
      <c r="P20" s="61"/>
      <c r="Q20" s="57"/>
      <c r="R20" s="58"/>
      <c r="S20" s="155" t="s">
        <v>52</v>
      </c>
    </row>
    <row r="21" spans="1:19" ht="12.75" customHeight="1" thickBot="1">
      <c r="A21" s="149">
        <v>11</v>
      </c>
      <c r="B21" s="111" t="s">
        <v>110</v>
      </c>
      <c r="C21" s="112" t="s">
        <v>83</v>
      </c>
      <c r="D21" s="67">
        <f>F21+G21+H21+K21+L21+M21</f>
        <v>5</v>
      </c>
      <c r="E21" s="67"/>
      <c r="F21" s="113">
        <v>5</v>
      </c>
      <c r="G21" s="69">
        <v>0</v>
      </c>
      <c r="H21" s="69">
        <v>0</v>
      </c>
      <c r="I21" s="69" t="s">
        <v>30</v>
      </c>
      <c r="J21" s="70">
        <v>0</v>
      </c>
      <c r="K21" s="113"/>
      <c r="L21" s="69"/>
      <c r="M21" s="69"/>
      <c r="N21" s="69"/>
      <c r="O21" s="70"/>
      <c r="P21" s="68"/>
      <c r="Q21" s="69"/>
      <c r="R21" s="153"/>
      <c r="S21" s="156" t="s">
        <v>52</v>
      </c>
    </row>
    <row r="22" spans="1:19" ht="12.75" customHeight="1">
      <c r="A22" s="64">
        <v>12</v>
      </c>
      <c r="B22" s="81" t="s">
        <v>124</v>
      </c>
      <c r="C22" s="71" t="s">
        <v>84</v>
      </c>
      <c r="D22" s="133">
        <f>K22+L22+M22</f>
        <v>5</v>
      </c>
      <c r="E22" s="133">
        <v>2</v>
      </c>
      <c r="F22" s="59"/>
      <c r="G22" s="57"/>
      <c r="H22" s="57"/>
      <c r="I22" s="57"/>
      <c r="J22" s="58"/>
      <c r="K22" s="49">
        <v>3</v>
      </c>
      <c r="L22" s="47">
        <v>0</v>
      </c>
      <c r="M22" s="47">
        <v>2</v>
      </c>
      <c r="N22" s="47" t="s">
        <v>15</v>
      </c>
      <c r="O22" s="50">
        <v>2</v>
      </c>
      <c r="P22" s="51"/>
      <c r="Q22" s="47"/>
      <c r="R22" s="48"/>
      <c r="S22" s="155" t="s">
        <v>54</v>
      </c>
    </row>
    <row r="23" spans="1:19" ht="12.75" customHeight="1">
      <c r="A23" s="65">
        <v>13</v>
      </c>
      <c r="B23" s="82" t="s">
        <v>123</v>
      </c>
      <c r="C23" s="72" t="s">
        <v>85</v>
      </c>
      <c r="D23" s="134">
        <f aca="true" t="shared" si="0" ref="D23:D29">F23+G23+H23+K23+L23+M23</f>
        <v>15</v>
      </c>
      <c r="E23" s="134">
        <v>5</v>
      </c>
      <c r="F23" s="59"/>
      <c r="G23" s="57"/>
      <c r="H23" s="57"/>
      <c r="I23" s="57"/>
      <c r="J23" s="58"/>
      <c r="K23" s="54">
        <v>0</v>
      </c>
      <c r="L23" s="52">
        <v>0</v>
      </c>
      <c r="M23" s="52">
        <v>15</v>
      </c>
      <c r="N23" s="52" t="s">
        <v>15</v>
      </c>
      <c r="O23" s="55">
        <v>5</v>
      </c>
      <c r="P23" s="56"/>
      <c r="Q23" s="52"/>
      <c r="R23" s="53"/>
      <c r="S23" s="155" t="s">
        <v>52</v>
      </c>
    </row>
    <row r="24" spans="1:19" ht="12.75" customHeight="1">
      <c r="A24" s="66">
        <v>14</v>
      </c>
      <c r="B24" s="83" t="s">
        <v>126</v>
      </c>
      <c r="C24" s="73" t="s">
        <v>86</v>
      </c>
      <c r="D24" s="134">
        <v>15</v>
      </c>
      <c r="E24" s="134">
        <v>6</v>
      </c>
      <c r="F24" s="59"/>
      <c r="G24" s="57"/>
      <c r="H24" s="57"/>
      <c r="I24" s="57"/>
      <c r="J24" s="58"/>
      <c r="K24" s="59">
        <v>0</v>
      </c>
      <c r="L24" s="57">
        <v>0</v>
      </c>
      <c r="M24" s="57">
        <v>15</v>
      </c>
      <c r="N24" s="57" t="s">
        <v>15</v>
      </c>
      <c r="O24" s="60">
        <v>6</v>
      </c>
      <c r="P24" s="61"/>
      <c r="Q24" s="57"/>
      <c r="R24" s="58"/>
      <c r="S24" s="155" t="s">
        <v>52</v>
      </c>
    </row>
    <row r="25" spans="1:19" ht="12.75" customHeight="1">
      <c r="A25" s="66">
        <v>15</v>
      </c>
      <c r="B25" s="83" t="s">
        <v>111</v>
      </c>
      <c r="C25" s="73" t="s">
        <v>87</v>
      </c>
      <c r="D25" s="65">
        <f t="shared" si="0"/>
        <v>15</v>
      </c>
      <c r="E25" s="65">
        <v>5</v>
      </c>
      <c r="F25" s="59"/>
      <c r="G25" s="57"/>
      <c r="H25" s="57"/>
      <c r="I25" s="57"/>
      <c r="J25" s="58"/>
      <c r="K25" s="145">
        <v>0</v>
      </c>
      <c r="L25" s="146">
        <v>0</v>
      </c>
      <c r="M25" s="146">
        <v>15</v>
      </c>
      <c r="N25" s="57" t="s">
        <v>15</v>
      </c>
      <c r="O25" s="60">
        <v>5</v>
      </c>
      <c r="P25" s="61"/>
      <c r="Q25" s="57"/>
      <c r="R25" s="58"/>
      <c r="S25" s="155" t="s">
        <v>52</v>
      </c>
    </row>
    <row r="26" spans="1:19" ht="12.75" customHeight="1">
      <c r="A26" s="66">
        <v>16</v>
      </c>
      <c r="B26" s="83" t="s">
        <v>121</v>
      </c>
      <c r="C26" s="73" t="s">
        <v>88</v>
      </c>
      <c r="D26" s="65">
        <f t="shared" si="0"/>
        <v>15</v>
      </c>
      <c r="E26" s="65">
        <f>J26+O26</f>
        <v>5</v>
      </c>
      <c r="F26" s="59"/>
      <c r="G26" s="57"/>
      <c r="H26" s="57"/>
      <c r="I26" s="57"/>
      <c r="J26" s="58"/>
      <c r="K26" s="145">
        <v>5</v>
      </c>
      <c r="L26" s="146">
        <v>0</v>
      </c>
      <c r="M26" s="146">
        <v>10</v>
      </c>
      <c r="N26" s="57" t="s">
        <v>16</v>
      </c>
      <c r="O26" s="60">
        <v>5</v>
      </c>
      <c r="P26" s="61"/>
      <c r="Q26" s="57"/>
      <c r="R26" s="58"/>
      <c r="S26" s="155" t="s">
        <v>53</v>
      </c>
    </row>
    <row r="27" spans="1:19" ht="12.75" customHeight="1">
      <c r="A27" s="66">
        <v>17</v>
      </c>
      <c r="B27" s="83" t="s">
        <v>125</v>
      </c>
      <c r="C27" s="73" t="s">
        <v>89</v>
      </c>
      <c r="D27" s="65">
        <v>5</v>
      </c>
      <c r="E27" s="65">
        <v>3</v>
      </c>
      <c r="F27" s="59"/>
      <c r="G27" s="57"/>
      <c r="H27" s="57"/>
      <c r="I27" s="57"/>
      <c r="J27" s="58"/>
      <c r="K27" s="151">
        <v>5</v>
      </c>
      <c r="L27" s="152">
        <v>0</v>
      </c>
      <c r="M27" s="152">
        <v>0</v>
      </c>
      <c r="N27" s="57" t="s">
        <v>15</v>
      </c>
      <c r="O27" s="60">
        <v>3</v>
      </c>
      <c r="P27" s="61"/>
      <c r="Q27" s="57"/>
      <c r="R27" s="58"/>
      <c r="S27" s="155" t="s">
        <v>52</v>
      </c>
    </row>
    <row r="28" spans="1:19" ht="12.75" customHeight="1" thickBot="1">
      <c r="A28" s="66">
        <v>18</v>
      </c>
      <c r="B28" s="83" t="s">
        <v>112</v>
      </c>
      <c r="C28" s="73" t="s">
        <v>90</v>
      </c>
      <c r="D28" s="65">
        <f t="shared" si="0"/>
        <v>15</v>
      </c>
      <c r="E28" s="65">
        <v>5</v>
      </c>
      <c r="F28" s="59"/>
      <c r="G28" s="57"/>
      <c r="H28" s="57"/>
      <c r="I28" s="57"/>
      <c r="J28" s="58"/>
      <c r="K28" s="147">
        <v>5</v>
      </c>
      <c r="L28" s="148">
        <v>0</v>
      </c>
      <c r="M28" s="148">
        <v>10</v>
      </c>
      <c r="N28" s="57" t="s">
        <v>16</v>
      </c>
      <c r="O28" s="60">
        <v>5</v>
      </c>
      <c r="P28" s="61"/>
      <c r="Q28" s="57"/>
      <c r="R28" s="58"/>
      <c r="S28" s="155" t="s">
        <v>52</v>
      </c>
    </row>
    <row r="29" spans="1:19" ht="12.75" customHeight="1" thickBot="1">
      <c r="A29" s="67">
        <v>19</v>
      </c>
      <c r="B29" s="84" t="s">
        <v>113</v>
      </c>
      <c r="C29" s="74" t="s">
        <v>91</v>
      </c>
      <c r="D29" s="67">
        <f t="shared" si="0"/>
        <v>5</v>
      </c>
      <c r="E29" s="67"/>
      <c r="F29" s="79"/>
      <c r="G29" s="62"/>
      <c r="H29" s="62"/>
      <c r="I29" s="62"/>
      <c r="J29" s="80"/>
      <c r="K29" s="113">
        <v>5</v>
      </c>
      <c r="L29" s="69">
        <v>0</v>
      </c>
      <c r="M29" s="69">
        <v>0</v>
      </c>
      <c r="N29" s="69" t="s">
        <v>30</v>
      </c>
      <c r="O29" s="70">
        <v>0</v>
      </c>
      <c r="P29" s="63"/>
      <c r="Q29" s="62"/>
      <c r="R29" s="80"/>
      <c r="S29" s="156" t="s">
        <v>52</v>
      </c>
    </row>
    <row r="30" spans="1:19" ht="12.75" customHeight="1" thickBot="1" thickTop="1">
      <c r="A30" s="85"/>
      <c r="B30" s="86"/>
      <c r="C30" s="87" t="s">
        <v>131</v>
      </c>
      <c r="D30" s="88"/>
      <c r="E30" s="89"/>
      <c r="F30" s="90"/>
      <c r="G30" s="91"/>
      <c r="H30" s="91"/>
      <c r="I30" s="91"/>
      <c r="J30" s="92" t="s">
        <v>101</v>
      </c>
      <c r="K30" s="31"/>
      <c r="L30" s="30"/>
      <c r="M30" s="30"/>
      <c r="N30" s="30"/>
      <c r="O30" s="32"/>
      <c r="P30" s="6"/>
      <c r="Q30" s="6"/>
      <c r="R30" s="6"/>
      <c r="S30" s="135"/>
    </row>
    <row r="31" spans="1:19" ht="12.75" customHeight="1" thickBot="1" thickTop="1">
      <c r="A31" s="93"/>
      <c r="B31" s="94"/>
      <c r="C31" s="95" t="s">
        <v>92</v>
      </c>
      <c r="D31" s="96"/>
      <c r="E31" s="97"/>
      <c r="F31" s="98"/>
      <c r="G31" s="99"/>
      <c r="H31" s="99"/>
      <c r="I31" s="99"/>
      <c r="J31" s="100"/>
      <c r="K31" s="28"/>
      <c r="L31" s="27"/>
      <c r="M31" s="27"/>
      <c r="N31" s="27"/>
      <c r="O31" s="29"/>
      <c r="P31" s="6"/>
      <c r="Q31" s="6"/>
      <c r="R31" s="6"/>
      <c r="S31" s="154"/>
    </row>
    <row r="32" spans="1:19" ht="12.75" customHeight="1">
      <c r="A32" s="101">
        <v>20</v>
      </c>
      <c r="B32" s="102" t="s">
        <v>114</v>
      </c>
      <c r="C32" s="128" t="s">
        <v>93</v>
      </c>
      <c r="D32" s="65">
        <f>F32+G32+H32+K32+L32+M32</f>
        <v>5</v>
      </c>
      <c r="E32" s="65">
        <f>J32+O32</f>
        <v>2</v>
      </c>
      <c r="F32" s="105">
        <v>5</v>
      </c>
      <c r="G32" s="106">
        <v>0</v>
      </c>
      <c r="H32" s="106">
        <v>0</v>
      </c>
      <c r="I32" s="106" t="s">
        <v>15</v>
      </c>
      <c r="J32" s="107">
        <v>2</v>
      </c>
      <c r="K32" s="105"/>
      <c r="L32" s="106"/>
      <c r="M32" s="106"/>
      <c r="N32" s="106"/>
      <c r="O32" s="107"/>
      <c r="P32" s="6"/>
      <c r="Q32" s="6"/>
      <c r="R32" s="6"/>
      <c r="S32" s="154" t="s">
        <v>52</v>
      </c>
    </row>
    <row r="33" spans="1:19" ht="12.75" customHeight="1">
      <c r="A33" s="103">
        <v>21</v>
      </c>
      <c r="B33" s="104" t="s">
        <v>115</v>
      </c>
      <c r="C33" s="129" t="s">
        <v>94</v>
      </c>
      <c r="D33" s="65">
        <f>F33+G33+H33+K33+L33+M33</f>
        <v>5</v>
      </c>
      <c r="E33" s="65">
        <f>J33+O33</f>
        <v>2</v>
      </c>
      <c r="F33" s="105"/>
      <c r="G33" s="106"/>
      <c r="H33" s="106"/>
      <c r="I33" s="106"/>
      <c r="J33" s="107"/>
      <c r="K33" s="108">
        <v>5</v>
      </c>
      <c r="L33" s="109">
        <v>0</v>
      </c>
      <c r="M33" s="109">
        <v>0</v>
      </c>
      <c r="N33" s="109" t="s">
        <v>15</v>
      </c>
      <c r="O33" s="110">
        <v>2</v>
      </c>
      <c r="P33" s="6"/>
      <c r="Q33" s="6"/>
      <c r="R33" s="6"/>
      <c r="S33" s="154" t="s">
        <v>52</v>
      </c>
    </row>
    <row r="34" spans="1:18" ht="12.75" customHeight="1">
      <c r="A34" s="116">
        <v>22</v>
      </c>
      <c r="B34" s="117" t="s">
        <v>116</v>
      </c>
      <c r="C34" s="130" t="s">
        <v>95</v>
      </c>
      <c r="D34" s="118" t="s">
        <v>37</v>
      </c>
      <c r="E34" s="118" t="s">
        <v>38</v>
      </c>
      <c r="F34" s="119" t="s">
        <v>37</v>
      </c>
      <c r="G34" s="120" t="s">
        <v>39</v>
      </c>
      <c r="H34" s="120" t="s">
        <v>39</v>
      </c>
      <c r="I34" s="120" t="s">
        <v>15</v>
      </c>
      <c r="J34" s="121" t="s">
        <v>38</v>
      </c>
      <c r="K34" s="122"/>
      <c r="L34" s="114"/>
      <c r="M34" s="114"/>
      <c r="N34" s="114"/>
      <c r="O34" s="115"/>
      <c r="P34" s="6"/>
      <c r="Q34" s="6"/>
      <c r="R34" s="6"/>
    </row>
    <row r="35" spans="1:18" ht="12.75" customHeight="1" thickBot="1">
      <c r="A35" s="116">
        <v>23</v>
      </c>
      <c r="B35" s="123" t="s">
        <v>117</v>
      </c>
      <c r="C35" s="131" t="s">
        <v>96</v>
      </c>
      <c r="D35" s="118" t="s">
        <v>37</v>
      </c>
      <c r="E35" s="118" t="s">
        <v>38</v>
      </c>
      <c r="F35" s="124" t="s">
        <v>37</v>
      </c>
      <c r="G35" s="125" t="s">
        <v>39</v>
      </c>
      <c r="H35" s="125" t="s">
        <v>39</v>
      </c>
      <c r="I35" s="125" t="s">
        <v>15</v>
      </c>
      <c r="J35" s="126" t="s">
        <v>38</v>
      </c>
      <c r="K35" s="127"/>
      <c r="L35" s="114"/>
      <c r="M35" s="114"/>
      <c r="N35" s="114"/>
      <c r="O35" s="115"/>
      <c r="P35" s="6"/>
      <c r="Q35" s="6"/>
      <c r="R35" s="6"/>
    </row>
    <row r="36" spans="1:18" ht="12.75" customHeight="1" thickBot="1" thickTop="1">
      <c r="A36" s="25" t="s">
        <v>98</v>
      </c>
      <c r="B36" s="41"/>
      <c r="C36" s="26"/>
      <c r="D36" s="36">
        <f>SUM(D11:D33)</f>
        <v>180</v>
      </c>
      <c r="E36" s="36">
        <f aca="true" t="shared" si="1" ref="E36:O36">SUM(E11:E33)</f>
        <v>60</v>
      </c>
      <c r="F36" s="24">
        <f t="shared" si="1"/>
        <v>51</v>
      </c>
      <c r="G36" s="24">
        <f t="shared" si="1"/>
        <v>29</v>
      </c>
      <c r="H36" s="24">
        <f t="shared" si="1"/>
        <v>5</v>
      </c>
      <c r="I36" s="24">
        <f t="shared" si="1"/>
        <v>0</v>
      </c>
      <c r="J36" s="24">
        <f t="shared" si="1"/>
        <v>27</v>
      </c>
      <c r="K36" s="24">
        <f t="shared" si="1"/>
        <v>28</v>
      </c>
      <c r="L36" s="24">
        <f t="shared" si="1"/>
        <v>0</v>
      </c>
      <c r="M36" s="24">
        <f t="shared" si="1"/>
        <v>67</v>
      </c>
      <c r="N36" s="24">
        <f t="shared" si="1"/>
        <v>0</v>
      </c>
      <c r="O36" s="78">
        <f t="shared" si="1"/>
        <v>33</v>
      </c>
      <c r="P36" s="6"/>
      <c r="Q36" s="6"/>
      <c r="R36" s="6"/>
    </row>
    <row r="37" spans="1:19" ht="12.75" customHeight="1">
      <c r="A37" s="7"/>
      <c r="B37" s="7"/>
      <c r="C37" s="8" t="s">
        <v>97</v>
      </c>
      <c r="D37" s="9"/>
      <c r="E37" s="10"/>
      <c r="F37" s="9"/>
      <c r="G37" s="11"/>
      <c r="H37" s="11"/>
      <c r="I37" s="11">
        <f>COUNTIF(I11:I33,"v")</f>
        <v>6</v>
      </c>
      <c r="J37" s="11"/>
      <c r="K37" s="11"/>
      <c r="L37" s="11"/>
      <c r="M37" s="11"/>
      <c r="N37" s="11">
        <f>COUNTIF(N11:N33,"v")</f>
        <v>2</v>
      </c>
      <c r="O37" s="10"/>
      <c r="P37" s="6"/>
      <c r="Q37" s="6"/>
      <c r="R37" s="6"/>
      <c r="S37" s="132"/>
    </row>
    <row r="38" spans="1:19" ht="12.75" customHeight="1" thickBot="1">
      <c r="A38" s="7"/>
      <c r="B38" s="7"/>
      <c r="C38" s="12" t="s">
        <v>99</v>
      </c>
      <c r="D38" s="13"/>
      <c r="E38" s="14"/>
      <c r="F38" s="13"/>
      <c r="G38" s="15"/>
      <c r="H38" s="15"/>
      <c r="I38" s="15">
        <f>COUNTIF(I11:I33,"é")</f>
        <v>5</v>
      </c>
      <c r="J38" s="15"/>
      <c r="K38" s="15"/>
      <c r="L38" s="15"/>
      <c r="M38" s="15"/>
      <c r="N38" s="15">
        <f>COUNTIF(N11:N33,"é")</f>
        <v>6</v>
      </c>
      <c r="O38" s="14"/>
      <c r="P38" s="6"/>
      <c r="Q38" s="6"/>
      <c r="R38" s="6"/>
      <c r="S38" s="132"/>
    </row>
    <row r="39" spans="1:19" ht="12.75" customHeight="1">
      <c r="A39" s="7"/>
      <c r="B39" s="7"/>
      <c r="C39" s="5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132"/>
    </row>
    <row r="40" spans="1:19" ht="12.75" customHeight="1">
      <c r="A40" s="132" t="s">
        <v>100</v>
      </c>
      <c r="B40" s="132"/>
      <c r="C40" s="132" t="s">
        <v>88</v>
      </c>
      <c r="D40" s="132"/>
      <c r="E40" s="132"/>
      <c r="F40" s="132"/>
      <c r="G40" s="132"/>
      <c r="H40" s="132"/>
      <c r="I40" s="132"/>
      <c r="J40" s="132"/>
      <c r="K40" s="132"/>
      <c r="L40" s="132"/>
      <c r="M40" s="132"/>
      <c r="N40" s="132"/>
      <c r="O40" s="132"/>
      <c r="P40" s="132"/>
      <c r="Q40" s="132"/>
      <c r="R40" s="132"/>
      <c r="S40" s="132"/>
    </row>
    <row r="41" spans="1:19" ht="12.75" customHeight="1">
      <c r="A41" s="132"/>
      <c r="B41" s="132"/>
      <c r="C41" s="132" t="s">
        <v>79</v>
      </c>
      <c r="D41" s="132"/>
      <c r="E41" s="132"/>
      <c r="F41" s="132"/>
      <c r="G41" s="132"/>
      <c r="H41" s="132"/>
      <c r="I41" s="132"/>
      <c r="J41" s="132"/>
      <c r="K41" s="132"/>
      <c r="L41" s="132"/>
      <c r="M41" s="132"/>
      <c r="N41" s="132"/>
      <c r="O41" s="132"/>
      <c r="P41" s="132"/>
      <c r="Q41" s="132"/>
      <c r="R41" s="132"/>
      <c r="S41" s="132"/>
    </row>
    <row r="42" spans="1:19" ht="12.75" customHeight="1">
      <c r="A42" s="132"/>
      <c r="B42" s="132"/>
      <c r="C42" s="132" t="s">
        <v>90</v>
      </c>
      <c r="D42" s="132"/>
      <c r="E42" s="132"/>
      <c r="F42" s="132"/>
      <c r="G42" s="132"/>
      <c r="H42" s="132"/>
      <c r="I42" s="132"/>
      <c r="J42" s="132"/>
      <c r="K42" s="132"/>
      <c r="L42" s="132"/>
      <c r="M42" s="132"/>
      <c r="N42" s="132"/>
      <c r="O42" s="132"/>
      <c r="P42" s="132"/>
      <c r="Q42" s="132"/>
      <c r="R42" s="132"/>
      <c r="S42" s="132"/>
    </row>
  </sheetData>
  <sheetProtection/>
  <mergeCells count="11">
    <mergeCell ref="S8:S9"/>
    <mergeCell ref="F9:J9"/>
    <mergeCell ref="K9:O9"/>
    <mergeCell ref="A8:A9"/>
    <mergeCell ref="C8:C9"/>
    <mergeCell ref="D8:D9"/>
    <mergeCell ref="E8:E9"/>
    <mergeCell ref="P10:R10"/>
    <mergeCell ref="B8:B9"/>
    <mergeCell ref="F8:O8"/>
    <mergeCell ref="P8:R9"/>
  </mergeCells>
  <printOptions/>
  <pageMargins left="0.3937007874015748" right="0.3937007874015748" top="0.984251968503937" bottom="0.1968503937007874" header="0.31496062992125984" footer="0.31496062992125984"/>
  <pageSetup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BMF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Gerő Virág</dc:creator>
  <cp:keywords/>
  <dc:description/>
  <cp:lastModifiedBy>Lantos Zoltán</cp:lastModifiedBy>
  <cp:lastPrinted>2023-08-17T09:13:12Z</cp:lastPrinted>
  <dcterms:created xsi:type="dcterms:W3CDTF">2006-03-29T07:49:40Z</dcterms:created>
  <dcterms:modified xsi:type="dcterms:W3CDTF">2023-08-17T13:13:52Z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axCatchAll">
    <vt:lpwstr/>
  </property>
  <property fmtid="{D5CDD505-2E9C-101B-9397-08002B2CF9AE}" pid="3" name="lcf76f155ced4ddcb4097134ff3c332f">
    <vt:lpwstr/>
  </property>
</Properties>
</file>