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orar\"/>
    </mc:Choice>
  </mc:AlternateContent>
  <bookViews>
    <workbookView xWindow="-15" yWindow="5535" windowWidth="19170" windowHeight="3885" tabRatio="977"/>
  </bookViews>
  <sheets>
    <sheet name="Idő" sheetId="72" r:id="rId1"/>
    <sheet name="Félévi időbeosztás" sheetId="9" r:id="rId2"/>
  </sheets>
  <definedNames>
    <definedName name="_xlnm.Print_Area" localSheetId="1">'Félévi időbeosztás'!$A$1:$J$22</definedName>
    <definedName name="_xlnm.Print_Area" localSheetId="0">Idő!$A$1:$O$27</definedName>
  </definedNames>
  <calcPr calcId="162913"/>
</workbook>
</file>

<file path=xl/calcChain.xml><?xml version="1.0" encoding="utf-8"?>
<calcChain xmlns="http://schemas.openxmlformats.org/spreadsheetml/2006/main">
  <c r="B25" i="72" l="1"/>
  <c r="A25" i="72"/>
  <c r="B23" i="72"/>
  <c r="A23" i="72"/>
  <c r="B21" i="72"/>
  <c r="A21" i="72"/>
  <c r="B19" i="72"/>
  <c r="A19" i="72"/>
  <c r="B17" i="72"/>
  <c r="A17" i="72"/>
  <c r="B15" i="72"/>
  <c r="A15" i="72"/>
  <c r="B13" i="72"/>
  <c r="A13" i="72"/>
  <c r="B11" i="72"/>
  <c r="A11" i="72"/>
  <c r="B9" i="72"/>
  <c r="A9" i="72"/>
  <c r="B7" i="72"/>
  <c r="A7" i="72"/>
  <c r="B5" i="72"/>
  <c r="A5" i="72"/>
  <c r="B3" i="72"/>
  <c r="A3" i="72"/>
</calcChain>
</file>

<file path=xl/sharedStrings.xml><?xml version="1.0" encoding="utf-8"?>
<sst xmlns="http://schemas.openxmlformats.org/spreadsheetml/2006/main" count="33" uniqueCount="30">
  <si>
    <t>Hétfő</t>
  </si>
  <si>
    <t>Péntek</t>
  </si>
  <si>
    <t>Kedd</t>
  </si>
  <si>
    <t>Szerda</t>
  </si>
  <si>
    <t>Csütörtök</t>
  </si>
  <si>
    <t>Szombat</t>
  </si>
  <si>
    <t>Vasárnap</t>
  </si>
  <si>
    <t>Vizsgaidőszak</t>
  </si>
  <si>
    <t>ZÁRVA</t>
  </si>
  <si>
    <t>Okt.
hét</t>
  </si>
  <si>
    <t>Dátum</t>
  </si>
  <si>
    <r>
      <t>8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-8</t>
    </r>
    <r>
      <rPr>
        <vertAlign val="superscript"/>
        <sz val="10"/>
        <rFont val="Arial CE"/>
        <family val="2"/>
        <charset val="238"/>
      </rPr>
      <t>45</t>
    </r>
  </si>
  <si>
    <r>
      <t>17</t>
    </r>
    <r>
      <rPr>
        <vertAlign val="superscript"/>
        <sz val="10"/>
        <rFont val="Arial CE"/>
        <family val="2"/>
        <charset val="238"/>
      </rPr>
      <t>10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55</t>
    </r>
  </si>
  <si>
    <t>TDK</t>
  </si>
  <si>
    <t>KÉ</t>
  </si>
  <si>
    <t>ZV</t>
  </si>
  <si>
    <r>
      <t>8</t>
    </r>
    <r>
      <rPr>
        <vertAlign val="superscript"/>
        <sz val="10"/>
        <rFont val="Arial CE"/>
        <family val="2"/>
        <charset val="238"/>
      </rPr>
      <t>55</t>
    </r>
    <r>
      <rPr>
        <sz val="10"/>
        <rFont val="Arial CE"/>
        <family val="2"/>
        <charset val="238"/>
      </rPr>
      <t>-9</t>
    </r>
    <r>
      <rPr>
        <vertAlign val="superscript"/>
        <sz val="10"/>
        <rFont val="Arial CE"/>
        <family val="2"/>
        <charset val="238"/>
      </rPr>
      <t>40</t>
    </r>
  </si>
  <si>
    <r>
      <t>9</t>
    </r>
    <r>
      <rPr>
        <vertAlign val="superscript"/>
        <sz val="10"/>
        <rFont val="Arial CE"/>
        <family val="2"/>
        <charset val="238"/>
      </rPr>
      <t>50</t>
    </r>
    <r>
      <rPr>
        <sz val="10"/>
        <rFont val="Arial CE"/>
        <family val="2"/>
        <charset val="238"/>
      </rPr>
      <t>-10</t>
    </r>
    <r>
      <rPr>
        <vertAlign val="superscript"/>
        <sz val="10"/>
        <rFont val="Arial CE"/>
        <family val="2"/>
        <charset val="238"/>
      </rPr>
      <t>35</t>
    </r>
  </si>
  <si>
    <r>
      <t>10</t>
    </r>
    <r>
      <rPr>
        <vertAlign val="superscript"/>
        <sz val="10"/>
        <rFont val="Arial CE"/>
        <family val="2"/>
        <charset val="238"/>
      </rPr>
      <t>45</t>
    </r>
    <r>
      <rPr>
        <sz val="10"/>
        <rFont val="Arial CE"/>
        <family val="2"/>
        <charset val="238"/>
      </rPr>
      <t>-11</t>
    </r>
    <r>
      <rPr>
        <vertAlign val="superscript"/>
        <sz val="10"/>
        <rFont val="Arial CE"/>
        <family val="2"/>
        <charset val="238"/>
      </rPr>
      <t>30</t>
    </r>
  </si>
  <si>
    <r>
      <t>11</t>
    </r>
    <r>
      <rPr>
        <vertAlign val="superscript"/>
        <sz val="10"/>
        <rFont val="Arial CE"/>
        <family val="2"/>
        <charset val="238"/>
      </rPr>
      <t>40</t>
    </r>
    <r>
      <rPr>
        <sz val="10"/>
        <rFont val="Arial CE"/>
        <family val="2"/>
        <charset val="238"/>
      </rPr>
      <t>-12</t>
    </r>
    <r>
      <rPr>
        <vertAlign val="superscript"/>
        <sz val="10"/>
        <rFont val="Arial CE"/>
        <family val="2"/>
        <charset val="238"/>
      </rPr>
      <t>25</t>
    </r>
  </si>
  <si>
    <r>
      <t>12</t>
    </r>
    <r>
      <rPr>
        <vertAlign val="superscript"/>
        <sz val="10"/>
        <rFont val="Arial CE"/>
        <family val="2"/>
        <charset val="238"/>
      </rPr>
      <t>35</t>
    </r>
    <r>
      <rPr>
        <sz val="10"/>
        <rFont val="Arial CE"/>
        <family val="2"/>
        <charset val="238"/>
      </rPr>
      <t>-13</t>
    </r>
    <r>
      <rPr>
        <vertAlign val="superscript"/>
        <sz val="10"/>
        <rFont val="Arial CE"/>
        <family val="2"/>
        <charset val="238"/>
      </rPr>
      <t>20</t>
    </r>
  </si>
  <si>
    <r>
      <t>13</t>
    </r>
    <r>
      <rPr>
        <vertAlign val="superscript"/>
        <sz val="10"/>
        <rFont val="Arial CE"/>
        <family val="2"/>
        <charset val="238"/>
      </rPr>
      <t>30</t>
    </r>
    <r>
      <rPr>
        <sz val="10"/>
        <rFont val="Arial CE"/>
        <family val="2"/>
        <charset val="238"/>
      </rPr>
      <t>-14</t>
    </r>
    <r>
      <rPr>
        <vertAlign val="superscript"/>
        <sz val="10"/>
        <rFont val="Arial CE"/>
        <family val="2"/>
        <charset val="238"/>
      </rPr>
      <t>15</t>
    </r>
  </si>
  <si>
    <r>
      <t>14</t>
    </r>
    <r>
      <rPr>
        <vertAlign val="superscript"/>
        <sz val="10"/>
        <rFont val="Arial CE"/>
        <family val="2"/>
        <charset val="238"/>
      </rPr>
      <t>25</t>
    </r>
    <r>
      <rPr>
        <sz val="10"/>
        <rFont val="Arial CE"/>
        <family val="2"/>
        <charset val="238"/>
      </rPr>
      <t>-15</t>
    </r>
    <r>
      <rPr>
        <vertAlign val="superscript"/>
        <sz val="10"/>
        <rFont val="Arial CE"/>
        <family val="2"/>
        <charset val="238"/>
      </rPr>
      <t>10</t>
    </r>
  </si>
  <si>
    <r>
      <t>15</t>
    </r>
    <r>
      <rPr>
        <vertAlign val="superscript"/>
        <sz val="10"/>
        <rFont val="Arial CE"/>
        <family val="2"/>
        <charset val="238"/>
      </rPr>
      <t>20</t>
    </r>
    <r>
      <rPr>
        <sz val="10"/>
        <rFont val="Arial CE"/>
        <family val="2"/>
        <charset val="238"/>
      </rPr>
      <t>-16</t>
    </r>
    <r>
      <rPr>
        <vertAlign val="superscript"/>
        <sz val="10"/>
        <rFont val="Arial CE"/>
        <family val="2"/>
        <charset val="238"/>
      </rPr>
      <t>05</t>
    </r>
  </si>
  <si>
    <r>
      <t>16</t>
    </r>
    <r>
      <rPr>
        <vertAlign val="superscript"/>
        <sz val="10"/>
        <rFont val="Arial CE"/>
        <family val="2"/>
        <charset val="238"/>
      </rPr>
      <t>15</t>
    </r>
    <r>
      <rPr>
        <sz val="10"/>
        <rFont val="Arial CE"/>
        <family val="2"/>
        <charset val="238"/>
      </rPr>
      <t>-17</t>
    </r>
    <r>
      <rPr>
        <vertAlign val="superscript"/>
        <sz val="10"/>
        <rFont val="Arial CE"/>
        <family val="2"/>
        <charset val="238"/>
      </rPr>
      <t>00</t>
    </r>
  </si>
  <si>
    <r>
      <t>18</t>
    </r>
    <r>
      <rPr>
        <vertAlign val="superscript"/>
        <sz val="10"/>
        <rFont val="Arial CE"/>
        <family val="2"/>
        <charset val="238"/>
      </rPr>
      <t>05</t>
    </r>
    <r>
      <rPr>
        <sz val="10"/>
        <rFont val="Arial CE"/>
        <family val="2"/>
        <charset val="238"/>
      </rPr>
      <t>-18</t>
    </r>
    <r>
      <rPr>
        <vertAlign val="superscript"/>
        <sz val="10"/>
        <rFont val="Arial CE"/>
        <family val="2"/>
        <charset val="238"/>
      </rPr>
      <t>50</t>
    </r>
  </si>
  <si>
    <r>
      <t>19</t>
    </r>
    <r>
      <rPr>
        <vertAlign val="superscript"/>
        <sz val="10"/>
        <rFont val="Arial CE"/>
        <family val="2"/>
        <charset val="238"/>
      </rPr>
      <t>00</t>
    </r>
    <r>
      <rPr>
        <sz val="10"/>
        <rFont val="Arial CE"/>
        <family val="2"/>
        <charset val="238"/>
      </rPr>
      <t>-19</t>
    </r>
    <r>
      <rPr>
        <vertAlign val="superscript"/>
        <sz val="10"/>
        <rFont val="Arial CE"/>
        <family val="2"/>
        <charset val="238"/>
      </rPr>
      <t>45</t>
    </r>
  </si>
  <si>
    <t>REKTORI</t>
  </si>
  <si>
    <t xml:space="preserve">Tanterem: </t>
  </si>
  <si>
    <t>szombati csoport órarendje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</si>
</sst>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7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10"/>
      <color indexed="22"/>
      <name val="Arial CE"/>
      <charset val="238"/>
    </font>
    <font>
      <vertAlign val="superscript"/>
      <sz val="10"/>
      <name val="Arial CE"/>
      <family val="2"/>
      <charset val="238"/>
    </font>
    <font>
      <sz val="8"/>
      <color rgb="FF0000FF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16" fontId="0" fillId="0" borderId="0" xfId="0" applyNumberFormat="1"/>
    <xf numFmtId="0" fontId="1" fillId="0" borderId="0" xfId="0" applyFont="1" applyFill="1"/>
    <xf numFmtId="0" fontId="4" fillId="0" borderId="0" xfId="0" applyFont="1" applyFill="1"/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0" xfId="0" applyNumberFormat="1" applyBorder="1"/>
    <xf numFmtId="0" fontId="4" fillId="0" borderId="1" xfId="0" applyFont="1" applyFill="1" applyBorder="1"/>
    <xf numFmtId="49" fontId="4" fillId="2" borderId="1" xfId="0" applyNumberFormat="1" applyFont="1" applyFill="1" applyBorder="1"/>
    <xf numFmtId="49" fontId="5" fillId="2" borderId="0" xfId="0" applyNumberFormat="1" applyFont="1" applyFill="1" applyAlignment="1">
      <alignment wrapText="1"/>
    </xf>
    <xf numFmtId="49" fontId="4" fillId="2" borderId="0" xfId="0" applyNumberFormat="1" applyFont="1" applyFill="1"/>
    <xf numFmtId="0" fontId="6" fillId="2" borderId="0" xfId="0" applyFont="1" applyFill="1"/>
    <xf numFmtId="0" fontId="4" fillId="3" borderId="0" xfId="0" applyFont="1" applyFill="1"/>
    <xf numFmtId="49" fontId="0" fillId="2" borderId="0" xfId="0" applyNumberFormat="1" applyFill="1"/>
    <xf numFmtId="0" fontId="6" fillId="0" borderId="0" xfId="0" applyFont="1" applyFill="1"/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  <xf numFmtId="164" fontId="0" fillId="0" borderId="6" xfId="0" applyNumberFormat="1" applyBorder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64" fontId="0" fillId="0" borderId="1" xfId="0" applyNumberFormat="1" applyBorder="1"/>
    <xf numFmtId="49" fontId="0" fillId="0" borderId="0" xfId="0" applyNumberFormat="1" applyFont="1" applyFill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6" xfId="0" applyBorder="1"/>
    <xf numFmtId="49" fontId="0" fillId="0" borderId="6" xfId="0" applyNumberFormat="1" applyFont="1" applyFill="1" applyBorder="1" applyAlignment="1">
      <alignment wrapText="1"/>
    </xf>
    <xf numFmtId="49" fontId="0" fillId="2" borderId="6" xfId="0" applyNumberFormat="1" applyFill="1" applyBorder="1"/>
    <xf numFmtId="0" fontId="0" fillId="0" borderId="0" xfId="0" applyBorder="1"/>
    <xf numFmtId="49" fontId="0" fillId="0" borderId="0" xfId="0" applyNumberFormat="1" applyFont="1" applyFill="1" applyBorder="1" applyAlignment="1">
      <alignment wrapText="1"/>
    </xf>
    <xf numFmtId="49" fontId="0" fillId="2" borderId="0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4" borderId="0" xfId="0" applyNumberFormat="1" applyFont="1" applyFill="1" applyAlignment="1">
      <alignment horizontal="center" vertical="center" wrapText="1"/>
    </xf>
    <xf numFmtId="0" fontId="4" fillId="5" borderId="0" xfId="0" applyFont="1" applyFill="1"/>
    <xf numFmtId="0" fontId="0" fillId="4" borderId="0" xfId="0" applyFill="1"/>
    <xf numFmtId="0" fontId="0" fillId="5" borderId="0" xfId="0" applyFill="1" applyAlignment="1">
      <alignment horizontal="center" vertical="center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3" xfId="0" applyFill="1" applyBorder="1"/>
    <xf numFmtId="0" fontId="0" fillId="0" borderId="4" xfId="0" applyFill="1" applyBorder="1"/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2" borderId="0" xfId="0" applyFont="1" applyFill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00FF00"/>
      <color rgb="FF0000FF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Normal="100" workbookViewId="0">
      <selection sqref="A1:O1"/>
    </sheetView>
  </sheetViews>
  <sheetFormatPr defaultRowHeight="12.75" x14ac:dyDescent="0.2"/>
  <cols>
    <col min="1" max="1" width="6.7109375" customWidth="1"/>
    <col min="2" max="2" width="15.7109375" customWidth="1"/>
    <col min="3" max="15" width="10.7109375" customWidth="1"/>
  </cols>
  <sheetData>
    <row r="1" spans="1:15" ht="18" x14ac:dyDescent="0.2">
      <c r="A1" s="59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15" ht="25.5" x14ac:dyDescent="0.2">
      <c r="A2" s="17" t="s">
        <v>9</v>
      </c>
      <c r="B2" s="41" t="s">
        <v>10</v>
      </c>
      <c r="C2" s="18" t="s">
        <v>11</v>
      </c>
      <c r="D2" s="18" t="s">
        <v>16</v>
      </c>
      <c r="E2" s="18" t="s">
        <v>17</v>
      </c>
      <c r="F2" s="18" t="s">
        <v>18</v>
      </c>
      <c r="G2" s="18" t="s">
        <v>19</v>
      </c>
      <c r="H2" s="18" t="s">
        <v>20</v>
      </c>
      <c r="I2" s="18" t="s">
        <v>21</v>
      </c>
      <c r="J2" s="18" t="s">
        <v>22</v>
      </c>
      <c r="K2" s="18" t="s">
        <v>23</v>
      </c>
      <c r="L2" s="18" t="s">
        <v>24</v>
      </c>
      <c r="M2" s="18" t="s">
        <v>12</v>
      </c>
      <c r="N2" s="18" t="s">
        <v>25</v>
      </c>
      <c r="O2" s="32" t="s">
        <v>26</v>
      </c>
    </row>
    <row r="3" spans="1:15" ht="20.100000000000001" customHeight="1" x14ac:dyDescent="0.2">
      <c r="A3" s="57">
        <f ca="1">LOOKUP(1,'Félévi időbeosztás'!I2:I15,'Félévi időbeosztás'!A2:A16)</f>
        <v>0</v>
      </c>
      <c r="B3" s="58">
        <f ca="1">LOOKUP(1,'Félévi időbeosztás'!I2:I15,'Félévi időbeosztás'!C2:C16)</f>
        <v>45175</v>
      </c>
      <c r="C3" s="28"/>
      <c r="D3" s="19"/>
      <c r="E3" s="19"/>
      <c r="F3" s="19"/>
      <c r="G3" s="19"/>
      <c r="H3" s="19"/>
      <c r="I3" s="47"/>
      <c r="J3" s="48"/>
      <c r="K3" s="49"/>
      <c r="L3" s="51"/>
      <c r="M3" s="52"/>
      <c r="N3" s="49"/>
      <c r="O3" s="50"/>
    </row>
    <row r="4" spans="1:15" ht="20.100000000000001" customHeight="1" x14ac:dyDescent="0.2">
      <c r="A4" s="57"/>
      <c r="B4" s="58"/>
      <c r="C4" s="28"/>
      <c r="D4" s="19"/>
      <c r="E4" s="19"/>
      <c r="F4" s="19"/>
      <c r="G4" s="19"/>
      <c r="H4" s="19"/>
      <c r="I4" s="48"/>
      <c r="J4" s="48"/>
      <c r="K4" s="49"/>
      <c r="L4" s="52"/>
      <c r="M4" s="52"/>
      <c r="N4" s="49"/>
      <c r="O4" s="50"/>
    </row>
    <row r="5" spans="1:15" ht="20.100000000000001" customHeight="1" x14ac:dyDescent="0.2">
      <c r="A5" s="57">
        <f ca="1">LOOKUP(2,'Félévi időbeosztás'!I2:I15,'Félévi időbeosztás'!A2:A16)</f>
        <v>1</v>
      </c>
      <c r="B5" s="58">
        <f ca="1">LOOKUP(2,'Félévi időbeosztás'!I2:I15,'Félévi időbeosztás'!C2:C16)</f>
        <v>45182</v>
      </c>
      <c r="C5" s="19"/>
      <c r="D5" s="33"/>
      <c r="E5" s="33"/>
      <c r="F5" s="33"/>
      <c r="G5" s="33"/>
      <c r="H5" s="33"/>
      <c r="I5" s="19"/>
      <c r="J5" s="19"/>
      <c r="K5" s="19"/>
      <c r="L5" s="19"/>
      <c r="M5" s="26"/>
      <c r="N5" s="26"/>
      <c r="O5" s="30"/>
    </row>
    <row r="6" spans="1:15" ht="20.100000000000001" customHeight="1" x14ac:dyDescent="0.2">
      <c r="A6" s="57"/>
      <c r="B6" s="58"/>
      <c r="C6" s="19"/>
      <c r="D6" s="33"/>
      <c r="E6" s="33"/>
      <c r="F6" s="33"/>
      <c r="G6" s="33"/>
      <c r="H6" s="33"/>
      <c r="I6" s="19"/>
      <c r="J6" s="19"/>
      <c r="K6" s="19"/>
      <c r="L6" s="19"/>
      <c r="M6" s="26"/>
      <c r="N6" s="26"/>
      <c r="O6" s="30"/>
    </row>
    <row r="7" spans="1:15" ht="20.100000000000001" customHeight="1" x14ac:dyDescent="0.2">
      <c r="A7" s="57">
        <f ca="1">LOOKUP(3,'Félévi időbeosztás'!I2:I15,'Félévi időbeosztás'!A2:A16)</f>
        <v>2</v>
      </c>
      <c r="B7" s="58">
        <f ca="1">LOOKUP(3,'Félévi időbeosztás'!I2:I15,'Félévi időbeosztás'!C2:C16)</f>
        <v>45189</v>
      </c>
      <c r="C7" s="28"/>
      <c r="D7" s="19"/>
      <c r="E7" s="19"/>
      <c r="F7" s="19"/>
      <c r="G7" s="49"/>
      <c r="H7" s="49"/>
      <c r="I7" s="49"/>
      <c r="J7" s="49"/>
      <c r="K7" s="33"/>
      <c r="L7" s="33"/>
      <c r="M7" s="33"/>
      <c r="N7" s="33"/>
      <c r="O7" s="34"/>
    </row>
    <row r="8" spans="1:15" ht="20.100000000000001" customHeight="1" x14ac:dyDescent="0.2">
      <c r="A8" s="57"/>
      <c r="B8" s="58"/>
      <c r="C8" s="28"/>
      <c r="D8" s="19"/>
      <c r="E8" s="19"/>
      <c r="F8" s="19"/>
      <c r="G8" s="49"/>
      <c r="H8" s="49"/>
      <c r="I8" s="49"/>
      <c r="J8" s="49"/>
      <c r="K8" s="33"/>
      <c r="L8" s="33"/>
      <c r="M8" s="33"/>
      <c r="N8" s="33"/>
      <c r="O8" s="34"/>
    </row>
    <row r="9" spans="1:15" ht="20.100000000000001" customHeight="1" x14ac:dyDescent="0.2">
      <c r="A9" s="57">
        <f ca="1">LOOKUP(4,'Félévi időbeosztás'!I2:I15,'Félévi időbeosztás'!A2:A16)</f>
        <v>3</v>
      </c>
      <c r="B9" s="58">
        <f ca="1">LOOKUP(4,'Félévi időbeosztás'!I2:I15,'Félévi időbeosztás'!C2:C16)</f>
        <v>45196</v>
      </c>
      <c r="C9" s="28"/>
      <c r="D9" s="19"/>
      <c r="E9" s="19"/>
      <c r="F9" s="19"/>
      <c r="G9" s="19"/>
      <c r="H9" s="19"/>
      <c r="I9" s="26"/>
      <c r="J9" s="26"/>
      <c r="K9" s="26"/>
      <c r="L9" s="51"/>
      <c r="M9" s="52"/>
      <c r="N9" s="49"/>
      <c r="O9" s="50"/>
    </row>
    <row r="10" spans="1:15" ht="20.100000000000001" customHeight="1" x14ac:dyDescent="0.2">
      <c r="A10" s="57"/>
      <c r="B10" s="58"/>
      <c r="C10" s="28"/>
      <c r="D10" s="19"/>
      <c r="E10" s="19"/>
      <c r="F10" s="19"/>
      <c r="G10" s="19"/>
      <c r="H10" s="19"/>
      <c r="I10" s="26"/>
      <c r="J10" s="26"/>
      <c r="K10" s="26"/>
      <c r="L10" s="52"/>
      <c r="M10" s="52"/>
      <c r="N10" s="49"/>
      <c r="O10" s="50"/>
    </row>
    <row r="11" spans="1:15" ht="20.100000000000001" customHeight="1" x14ac:dyDescent="0.2">
      <c r="A11" s="57">
        <f ca="1">LOOKUP(5,'Félévi időbeosztás'!I2:I15,'Félévi időbeosztás'!A2:A16)</f>
        <v>4</v>
      </c>
      <c r="B11" s="58">
        <f ca="1">LOOKUP(5,'Félévi időbeosztás'!I2:I15,'Félévi időbeosztás'!C2:C16)</f>
        <v>45203</v>
      </c>
      <c r="C11" s="19"/>
      <c r="D11" s="19"/>
      <c r="E11" s="33"/>
      <c r="F11" s="33"/>
      <c r="G11" s="33"/>
      <c r="H11" s="33"/>
      <c r="I11" s="33"/>
      <c r="J11" s="19"/>
      <c r="K11" s="19"/>
      <c r="L11" s="19"/>
      <c r="M11" s="19"/>
      <c r="N11" s="19"/>
      <c r="O11" s="31"/>
    </row>
    <row r="12" spans="1:15" ht="20.100000000000001" customHeight="1" x14ac:dyDescent="0.2">
      <c r="A12" s="57"/>
      <c r="B12" s="58"/>
      <c r="C12" s="19"/>
      <c r="D12" s="19"/>
      <c r="E12" s="33"/>
      <c r="F12" s="33"/>
      <c r="G12" s="33"/>
      <c r="H12" s="33"/>
      <c r="I12" s="33"/>
      <c r="J12" s="19"/>
      <c r="K12" s="19"/>
      <c r="L12" s="19"/>
      <c r="M12" s="19"/>
      <c r="N12" s="19"/>
      <c r="O12" s="31"/>
    </row>
    <row r="13" spans="1:15" ht="20.100000000000001" customHeight="1" x14ac:dyDescent="0.2">
      <c r="A13" s="57">
        <f ca="1">LOOKUP(6,'Félévi időbeosztás'!I2:I15,'Félévi időbeosztás'!A2:A16)</f>
        <v>5</v>
      </c>
      <c r="B13" s="58">
        <f ca="1">LOOKUP(6,'Félévi időbeosztás'!I2:I15,'Félévi időbeosztás'!C2:C16)</f>
        <v>45210</v>
      </c>
      <c r="C13" s="28"/>
      <c r="D13" s="19"/>
      <c r="E13" s="19"/>
      <c r="F13" s="19"/>
      <c r="G13" s="19"/>
      <c r="H13" s="19"/>
      <c r="I13" s="19"/>
      <c r="J13" s="19"/>
      <c r="K13" s="33"/>
      <c r="L13" s="33"/>
      <c r="M13" s="33"/>
      <c r="N13" s="33"/>
      <c r="O13" s="34"/>
    </row>
    <row r="14" spans="1:15" ht="20.100000000000001" customHeight="1" x14ac:dyDescent="0.2">
      <c r="A14" s="57"/>
      <c r="B14" s="58"/>
      <c r="C14" s="28"/>
      <c r="D14" s="19"/>
      <c r="E14" s="19"/>
      <c r="F14" s="19"/>
      <c r="G14" s="19"/>
      <c r="H14" s="19"/>
      <c r="I14" s="19"/>
      <c r="J14" s="19"/>
      <c r="K14" s="33"/>
      <c r="L14" s="33"/>
      <c r="M14" s="33"/>
      <c r="N14" s="33"/>
      <c r="O14" s="34"/>
    </row>
    <row r="15" spans="1:15" ht="20.100000000000001" customHeight="1" x14ac:dyDescent="0.2">
      <c r="A15" s="57">
        <f ca="1">LOOKUP(7,'Félévi időbeosztás'!I2:I15,'Félévi időbeosztás'!A2:A16)</f>
        <v>7</v>
      </c>
      <c r="B15" s="58">
        <f ca="1">LOOKUP(7,'Félévi időbeosztás'!I2:I15,'Félévi időbeosztás'!C2:C16)</f>
        <v>45224</v>
      </c>
      <c r="C15" s="28"/>
      <c r="D15" s="19"/>
      <c r="E15" s="19"/>
      <c r="F15" s="19"/>
      <c r="G15" s="19"/>
      <c r="H15" s="19"/>
      <c r="I15" s="47"/>
      <c r="J15" s="48"/>
      <c r="K15" s="51"/>
      <c r="L15" s="52"/>
      <c r="M15" s="49"/>
      <c r="N15" s="49"/>
      <c r="O15" s="50"/>
    </row>
    <row r="16" spans="1:15" ht="20.100000000000001" customHeight="1" x14ac:dyDescent="0.2">
      <c r="A16" s="57"/>
      <c r="B16" s="58"/>
      <c r="C16" s="28"/>
      <c r="D16" s="19"/>
      <c r="E16" s="19"/>
      <c r="F16" s="19"/>
      <c r="G16" s="19"/>
      <c r="H16" s="19"/>
      <c r="I16" s="48"/>
      <c r="J16" s="48"/>
      <c r="K16" s="52"/>
      <c r="L16" s="52"/>
      <c r="M16" s="49"/>
      <c r="N16" s="49"/>
      <c r="O16" s="50"/>
    </row>
    <row r="17" spans="1:15" ht="20.100000000000001" customHeight="1" x14ac:dyDescent="0.2">
      <c r="A17" s="57">
        <f ca="1">LOOKUP(8,'Félévi időbeosztás'!I2:I15,'Félévi időbeosztás'!A2:A16)</f>
        <v>9</v>
      </c>
      <c r="B17" s="58">
        <f ca="1">LOOKUP(8,'Félévi időbeosztás'!I2:I15,'Félévi időbeosztás'!C2:C16)</f>
        <v>45238</v>
      </c>
      <c r="C17" s="19"/>
      <c r="D17" s="19"/>
      <c r="E17" s="33"/>
      <c r="F17" s="33"/>
      <c r="G17" s="33"/>
      <c r="H17" s="33"/>
      <c r="I17" s="33"/>
      <c r="J17" s="19"/>
      <c r="K17" s="19"/>
      <c r="L17" s="19"/>
      <c r="M17" s="19"/>
      <c r="N17" s="19"/>
      <c r="O17" s="31"/>
    </row>
    <row r="18" spans="1:15" ht="20.100000000000001" customHeight="1" x14ac:dyDescent="0.2">
      <c r="A18" s="57"/>
      <c r="B18" s="58"/>
      <c r="C18" s="19"/>
      <c r="D18" s="19"/>
      <c r="E18" s="33"/>
      <c r="F18" s="33"/>
      <c r="G18" s="33"/>
      <c r="H18" s="33"/>
      <c r="I18" s="33"/>
      <c r="J18" s="19"/>
      <c r="K18" s="19"/>
      <c r="L18" s="19"/>
      <c r="M18" s="19"/>
      <c r="N18" s="19"/>
      <c r="O18" s="31"/>
    </row>
    <row r="19" spans="1:15" ht="20.100000000000001" customHeight="1" x14ac:dyDescent="0.2">
      <c r="A19" s="57">
        <f ca="1">LOOKUP(9,'Félévi időbeosztás'!I2:I15,'Félévi időbeosztás'!A2:A16)</f>
        <v>10</v>
      </c>
      <c r="B19" s="58">
        <f ca="1">LOOKUP(9,'Félévi időbeosztás'!I2:I15,'Félévi időbeosztás'!C2:C16)</f>
        <v>45245</v>
      </c>
      <c r="C19" s="28"/>
      <c r="D19" s="19"/>
      <c r="E19" s="19"/>
      <c r="F19" s="19"/>
      <c r="G19" s="19"/>
      <c r="H19" s="19"/>
      <c r="I19" s="19"/>
      <c r="J19" s="19"/>
      <c r="K19" s="33"/>
      <c r="L19" s="33"/>
      <c r="M19" s="33"/>
      <c r="N19" s="33"/>
      <c r="O19" s="34"/>
    </row>
    <row r="20" spans="1:15" ht="20.100000000000001" customHeight="1" x14ac:dyDescent="0.2">
      <c r="A20" s="57"/>
      <c r="B20" s="58"/>
      <c r="C20" s="28"/>
      <c r="D20" s="19"/>
      <c r="E20" s="19"/>
      <c r="F20" s="19"/>
      <c r="G20" s="19"/>
      <c r="H20" s="19"/>
      <c r="I20" s="19"/>
      <c r="J20" s="19"/>
      <c r="K20" s="33"/>
      <c r="L20" s="33"/>
      <c r="M20" s="33"/>
      <c r="N20" s="33"/>
      <c r="O20" s="34"/>
    </row>
    <row r="21" spans="1:15" ht="20.100000000000001" customHeight="1" x14ac:dyDescent="0.2">
      <c r="A21" s="57">
        <f ca="1">LOOKUP(10,'Félévi időbeosztás'!I2:I15,'Félévi időbeosztás'!A2:A16)</f>
        <v>11</v>
      </c>
      <c r="B21" s="58">
        <f ca="1">LOOKUP(10,'Félévi időbeosztás'!I2:I15,'Félévi időbeosztás'!C2:C16)</f>
        <v>45252</v>
      </c>
      <c r="C21" s="28"/>
      <c r="D21" s="19"/>
      <c r="E21" s="19"/>
      <c r="F21" s="19"/>
      <c r="G21" s="19"/>
      <c r="H21" s="19"/>
      <c r="I21" s="26"/>
      <c r="J21" s="26"/>
      <c r="K21" s="26"/>
      <c r="L21" s="51"/>
      <c r="M21" s="52"/>
      <c r="N21" s="49"/>
      <c r="O21" s="31"/>
    </row>
    <row r="22" spans="1:15" ht="20.100000000000001" customHeight="1" x14ac:dyDescent="0.2">
      <c r="A22" s="57"/>
      <c r="B22" s="58"/>
      <c r="C22" s="28"/>
      <c r="D22" s="19"/>
      <c r="E22" s="19"/>
      <c r="F22" s="19"/>
      <c r="G22" s="19"/>
      <c r="H22" s="19"/>
      <c r="I22" s="26"/>
      <c r="J22" s="26"/>
      <c r="K22" s="26"/>
      <c r="L22" s="52"/>
      <c r="M22" s="52"/>
      <c r="N22" s="49"/>
      <c r="O22" s="31"/>
    </row>
    <row r="23" spans="1:15" ht="20.100000000000001" customHeight="1" x14ac:dyDescent="0.2">
      <c r="A23" s="57">
        <f ca="1">LOOKUP(11,'Félévi időbeosztás'!I2:I15,'Félévi időbeosztás'!A2:A16)</f>
        <v>12</v>
      </c>
      <c r="B23" s="58">
        <f ca="1">LOOKUP(11,'Félévi időbeosztás'!I2:I15,'Félévi időbeosztás'!C2:C16)</f>
        <v>45259</v>
      </c>
      <c r="C23" s="28"/>
      <c r="D23" s="19"/>
      <c r="E23" s="33"/>
      <c r="F23" s="33"/>
      <c r="G23" s="33"/>
      <c r="H23" s="33"/>
      <c r="I23" s="33"/>
      <c r="J23" s="42"/>
      <c r="K23" s="19"/>
      <c r="L23" s="19"/>
      <c r="M23" s="19"/>
      <c r="N23" s="19"/>
      <c r="O23" s="31"/>
    </row>
    <row r="24" spans="1:15" ht="20.100000000000001" customHeight="1" x14ac:dyDescent="0.2">
      <c r="A24" s="57"/>
      <c r="B24" s="58"/>
      <c r="C24" s="28"/>
      <c r="D24" s="19"/>
      <c r="E24" s="33"/>
      <c r="F24" s="33"/>
      <c r="G24" s="33"/>
      <c r="H24" s="33"/>
      <c r="I24" s="33"/>
      <c r="J24" s="19"/>
      <c r="K24" s="19"/>
      <c r="L24" s="19"/>
      <c r="M24" s="19"/>
      <c r="N24" s="19"/>
      <c r="O24" s="31"/>
    </row>
    <row r="25" spans="1:15" ht="20.100000000000001" customHeight="1" x14ac:dyDescent="0.2">
      <c r="A25" s="57">
        <f>LOOKUP(12,'Félévi időbeosztás'!I2:I16,'Félévi időbeosztás'!A2:A16)</f>
        <v>13</v>
      </c>
      <c r="B25" s="58">
        <f>LOOKUP(12,'Félévi időbeosztás'!I2:I16,'Félévi időbeosztás'!C2:C16)</f>
        <v>45266</v>
      </c>
      <c r="C25" s="28"/>
      <c r="D25" s="19"/>
      <c r="E25" s="19"/>
      <c r="F25" s="19"/>
      <c r="G25" s="26"/>
      <c r="H25" s="26"/>
      <c r="I25" s="26"/>
      <c r="J25" s="33"/>
      <c r="K25" s="33"/>
      <c r="L25" s="33"/>
      <c r="M25" s="33"/>
      <c r="N25" s="33"/>
      <c r="O25" s="29"/>
    </row>
    <row r="26" spans="1:15" ht="20.100000000000001" customHeight="1" x14ac:dyDescent="0.2">
      <c r="A26" s="57"/>
      <c r="B26" s="58"/>
      <c r="C26" s="28"/>
      <c r="D26" s="19"/>
      <c r="E26" s="19"/>
      <c r="F26" s="19"/>
      <c r="G26" s="26"/>
      <c r="H26" s="26"/>
      <c r="I26" s="26"/>
      <c r="J26" s="33"/>
      <c r="K26" s="33"/>
      <c r="L26" s="33"/>
      <c r="M26" s="33"/>
      <c r="N26" s="33"/>
      <c r="O26" s="29"/>
    </row>
    <row r="27" spans="1:15" ht="20.100000000000001" customHeight="1" thickBot="1" x14ac:dyDescent="0.25">
      <c r="A27" s="54" t="s">
        <v>28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6"/>
    </row>
  </sheetData>
  <mergeCells count="26">
    <mergeCell ref="A1:O1"/>
    <mergeCell ref="A3:A4"/>
    <mergeCell ref="B3:B4"/>
    <mergeCell ref="A15:A16"/>
    <mergeCell ref="B15:B16"/>
    <mergeCell ref="A11:A12"/>
    <mergeCell ref="B11:B12"/>
    <mergeCell ref="A9:A10"/>
    <mergeCell ref="B9:B10"/>
    <mergeCell ref="A5:A6"/>
    <mergeCell ref="B5:B6"/>
    <mergeCell ref="A7:A8"/>
    <mergeCell ref="B7:B8"/>
    <mergeCell ref="A13:A14"/>
    <mergeCell ref="B13:B14"/>
    <mergeCell ref="A27:O27"/>
    <mergeCell ref="A25:A26"/>
    <mergeCell ref="B25:B26"/>
    <mergeCell ref="A17:A18"/>
    <mergeCell ref="B17:B18"/>
    <mergeCell ref="A19:A20"/>
    <mergeCell ref="B19:B20"/>
    <mergeCell ref="A21:A22"/>
    <mergeCell ref="B21:B22"/>
    <mergeCell ref="A23:A24"/>
    <mergeCell ref="B23:B24"/>
  </mergeCells>
  <printOptions horizontalCentered="1" verticalCentered="1"/>
  <pageMargins left="0.17" right="0.17" top="0.17" bottom="0.16" header="0.17" footer="0.16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K27"/>
  <sheetViews>
    <sheetView zoomScale="110" zoomScaleNormal="110" workbookViewId="0"/>
  </sheetViews>
  <sheetFormatPr defaultRowHeight="12.75" x14ac:dyDescent="0.2"/>
  <cols>
    <col min="1" max="1" width="3.5703125" customWidth="1"/>
    <col min="2" max="3" width="14.140625" bestFit="1" customWidth="1"/>
    <col min="9" max="9" width="9.140625" customWidth="1"/>
    <col min="10" max="10" width="9.140625" style="1"/>
    <col min="11" max="11" width="9.140625" style="3"/>
  </cols>
  <sheetData>
    <row r="1" spans="1:10" ht="20.100000000000001" customHeight="1" x14ac:dyDescent="0.2">
      <c r="B1" s="5"/>
      <c r="C1" s="6"/>
      <c r="D1" t="s">
        <v>0</v>
      </c>
      <c r="E1" t="s">
        <v>2</v>
      </c>
      <c r="F1" t="s">
        <v>3</v>
      </c>
      <c r="G1" t="s">
        <v>4</v>
      </c>
      <c r="H1" t="s">
        <v>1</v>
      </c>
      <c r="I1" s="1" t="s">
        <v>5</v>
      </c>
      <c r="J1" s="1" t="s">
        <v>6</v>
      </c>
    </row>
    <row r="2" spans="1:10" ht="20.100000000000001" customHeight="1" thickBot="1" x14ac:dyDescent="0.25">
      <c r="A2" s="7">
        <v>0</v>
      </c>
      <c r="B2" s="24">
        <v>45170</v>
      </c>
      <c r="C2" s="24">
        <v>45175</v>
      </c>
      <c r="D2" s="9"/>
      <c r="E2" s="9"/>
      <c r="F2" s="9"/>
      <c r="G2" s="9"/>
      <c r="H2" s="9"/>
      <c r="I2" s="21">
        <v>1</v>
      </c>
      <c r="J2" s="10"/>
    </row>
    <row r="3" spans="1:10" ht="20.100000000000001" customHeight="1" x14ac:dyDescent="0.2">
      <c r="A3">
        <v>1</v>
      </c>
      <c r="B3" s="8">
        <v>45177</v>
      </c>
      <c r="C3" s="8">
        <v>45182</v>
      </c>
      <c r="D3" s="4"/>
      <c r="E3" s="4"/>
      <c r="F3" s="4"/>
      <c r="G3" s="4"/>
      <c r="H3" s="4"/>
      <c r="I3" s="22">
        <v>2</v>
      </c>
      <c r="J3" s="12"/>
    </row>
    <row r="4" spans="1:10" ht="20.100000000000001" customHeight="1" x14ac:dyDescent="0.2">
      <c r="A4">
        <v>2</v>
      </c>
      <c r="B4" s="8">
        <v>45184</v>
      </c>
      <c r="C4" s="8">
        <v>45189</v>
      </c>
      <c r="D4" s="4"/>
      <c r="E4" s="4"/>
      <c r="F4" s="4"/>
      <c r="G4" s="4"/>
      <c r="H4" s="4"/>
      <c r="I4" s="22">
        <v>3</v>
      </c>
      <c r="J4" s="12"/>
    </row>
    <row r="5" spans="1:10" ht="20.100000000000001" customHeight="1" x14ac:dyDescent="0.2">
      <c r="A5">
        <v>3</v>
      </c>
      <c r="B5" s="8">
        <v>45191</v>
      </c>
      <c r="C5" s="8">
        <v>45196</v>
      </c>
      <c r="D5" s="4"/>
      <c r="E5" s="4"/>
      <c r="F5" s="4"/>
      <c r="G5" s="4"/>
      <c r="H5" s="53" t="s">
        <v>14</v>
      </c>
      <c r="I5" s="22">
        <v>4</v>
      </c>
      <c r="J5" s="12"/>
    </row>
    <row r="6" spans="1:10" ht="20.100000000000001" customHeight="1" x14ac:dyDescent="0.2">
      <c r="A6">
        <v>4</v>
      </c>
      <c r="B6" s="8">
        <v>45198</v>
      </c>
      <c r="C6" s="8">
        <v>45203</v>
      </c>
      <c r="D6" s="4"/>
      <c r="E6" s="4"/>
      <c r="F6" s="4"/>
      <c r="G6" s="4"/>
      <c r="I6" s="22">
        <v>5</v>
      </c>
      <c r="J6" s="12"/>
    </row>
    <row r="7" spans="1:10" ht="20.100000000000001" customHeight="1" x14ac:dyDescent="0.2">
      <c r="A7">
        <v>5</v>
      </c>
      <c r="B7" s="8">
        <v>45205</v>
      </c>
      <c r="C7" s="8">
        <v>45210</v>
      </c>
      <c r="D7" s="4"/>
      <c r="E7" s="4"/>
      <c r="F7" s="4"/>
      <c r="G7" s="4"/>
      <c r="H7" s="4"/>
      <c r="I7" s="22">
        <v>6</v>
      </c>
      <c r="J7" s="12"/>
    </row>
    <row r="8" spans="1:10" ht="20.100000000000001" customHeight="1" x14ac:dyDescent="0.2">
      <c r="A8">
        <v>6</v>
      </c>
      <c r="B8" s="8">
        <v>45212</v>
      </c>
      <c r="C8" s="8">
        <v>45217</v>
      </c>
      <c r="F8" s="4"/>
      <c r="G8" s="4"/>
      <c r="I8" s="4"/>
      <c r="J8" s="12"/>
    </row>
    <row r="9" spans="1:10" ht="20.100000000000001" customHeight="1" x14ac:dyDescent="0.2">
      <c r="A9">
        <v>7</v>
      </c>
      <c r="B9" s="8">
        <v>45219</v>
      </c>
      <c r="C9" s="8">
        <v>45224</v>
      </c>
      <c r="G9" s="14"/>
      <c r="H9" s="13"/>
      <c r="I9" s="22">
        <v>7</v>
      </c>
      <c r="J9" s="12"/>
    </row>
    <row r="10" spans="1:10" ht="20.100000000000001" customHeight="1" x14ac:dyDescent="0.2">
      <c r="A10">
        <v>8</v>
      </c>
      <c r="B10" s="8">
        <v>45226</v>
      </c>
      <c r="C10" s="8">
        <v>45231</v>
      </c>
      <c r="I10" s="43"/>
      <c r="J10" s="12"/>
    </row>
    <row r="11" spans="1:10" ht="20.100000000000001" customHeight="1" x14ac:dyDescent="0.2">
      <c r="A11">
        <v>9</v>
      </c>
      <c r="B11" s="8">
        <v>45233</v>
      </c>
      <c r="C11" s="8">
        <v>45238</v>
      </c>
      <c r="I11" s="22">
        <v>8</v>
      </c>
      <c r="J11" s="12"/>
    </row>
    <row r="12" spans="1:10" ht="20.100000000000001" customHeight="1" x14ac:dyDescent="0.2">
      <c r="A12">
        <v>10</v>
      </c>
      <c r="B12" s="8">
        <v>45240</v>
      </c>
      <c r="C12" s="8">
        <v>45245</v>
      </c>
      <c r="D12" s="4"/>
      <c r="F12" s="27" t="s">
        <v>13</v>
      </c>
      <c r="I12" s="22">
        <v>9</v>
      </c>
      <c r="J12" s="12"/>
    </row>
    <row r="13" spans="1:10" ht="20.100000000000001" customHeight="1" x14ac:dyDescent="0.2">
      <c r="A13">
        <v>11</v>
      </c>
      <c r="B13" s="8">
        <v>45247</v>
      </c>
      <c r="C13" s="8">
        <v>45252</v>
      </c>
      <c r="D13" s="64" t="s">
        <v>27</v>
      </c>
      <c r="E13" s="64"/>
      <c r="F13" s="64"/>
      <c r="G13" s="64"/>
      <c r="H13" s="64"/>
      <c r="I13" s="22">
        <v>10</v>
      </c>
      <c r="J13" s="12"/>
    </row>
    <row r="14" spans="1:10" ht="20.100000000000001" customHeight="1" x14ac:dyDescent="0.2">
      <c r="A14">
        <v>12</v>
      </c>
      <c r="B14" s="8">
        <v>45254</v>
      </c>
      <c r="C14" s="8">
        <v>45259</v>
      </c>
      <c r="G14" s="16"/>
      <c r="I14" s="22">
        <v>11</v>
      </c>
      <c r="J14" s="12"/>
    </row>
    <row r="15" spans="1:10" ht="20.100000000000001" customHeight="1" x14ac:dyDescent="0.2">
      <c r="A15">
        <v>13</v>
      </c>
      <c r="B15" s="8">
        <v>45261</v>
      </c>
      <c r="C15" s="8">
        <v>45266</v>
      </c>
      <c r="D15" s="4"/>
      <c r="E15" s="4"/>
      <c r="F15" s="4"/>
      <c r="G15" s="4"/>
      <c r="H15" s="4"/>
      <c r="I15" s="22">
        <v>12</v>
      </c>
      <c r="J15" s="12"/>
    </row>
    <row r="16" spans="1:10" ht="20.100000000000001" customHeight="1" thickBot="1" x14ac:dyDescent="0.25">
      <c r="A16" s="7">
        <v>14</v>
      </c>
      <c r="B16" s="8">
        <v>45268</v>
      </c>
      <c r="C16" s="8">
        <v>45273</v>
      </c>
      <c r="D16" s="9"/>
      <c r="E16" s="9"/>
      <c r="F16" s="9"/>
      <c r="G16" s="9"/>
      <c r="H16" s="9"/>
      <c r="I16" s="9"/>
      <c r="J16" s="10"/>
    </row>
    <row r="17" spans="1:10" ht="20.100000000000001" customHeight="1" x14ac:dyDescent="0.2">
      <c r="A17" s="62" t="s">
        <v>7</v>
      </c>
      <c r="B17" s="20">
        <v>45275</v>
      </c>
      <c r="C17" s="20">
        <v>45280</v>
      </c>
      <c r="D17" s="4"/>
      <c r="E17" s="4"/>
      <c r="F17" s="4"/>
      <c r="G17" s="65" t="s">
        <v>8</v>
      </c>
      <c r="H17" s="66"/>
      <c r="I17" s="23"/>
      <c r="J17" s="23"/>
    </row>
    <row r="18" spans="1:10" ht="20.100000000000001" customHeight="1" x14ac:dyDescent="0.2">
      <c r="A18" s="63"/>
      <c r="B18" s="8">
        <v>45282</v>
      </c>
      <c r="C18" s="8">
        <v>45287</v>
      </c>
      <c r="D18" s="67" t="s">
        <v>8</v>
      </c>
      <c r="E18" s="67"/>
      <c r="F18" s="44"/>
      <c r="G18" s="14"/>
      <c r="H18" s="14"/>
      <c r="I18" s="12"/>
      <c r="J18" s="12"/>
    </row>
    <row r="19" spans="1:10" ht="20.100000000000001" customHeight="1" x14ac:dyDescent="0.2">
      <c r="A19" s="63"/>
      <c r="B19" s="8">
        <v>45289</v>
      </c>
      <c r="C19" s="8">
        <v>45294</v>
      </c>
      <c r="D19" s="67" t="s">
        <v>8</v>
      </c>
      <c r="E19" s="67"/>
      <c r="F19" s="67"/>
      <c r="G19" s="45"/>
      <c r="H19" s="46" t="s">
        <v>8</v>
      </c>
      <c r="I19" s="12"/>
      <c r="J19" s="12"/>
    </row>
    <row r="20" spans="1:10" ht="20.100000000000001" customHeight="1" x14ac:dyDescent="0.2">
      <c r="A20" s="63"/>
      <c r="B20" s="8">
        <v>45296</v>
      </c>
      <c r="C20" s="8">
        <v>45301</v>
      </c>
      <c r="D20" s="4"/>
      <c r="E20" s="4"/>
      <c r="I20" s="12"/>
      <c r="J20" s="12"/>
    </row>
    <row r="21" spans="1:10" ht="20.100000000000001" customHeight="1" x14ac:dyDescent="0.2">
      <c r="A21" s="63"/>
      <c r="B21" s="8">
        <v>45303</v>
      </c>
      <c r="C21" s="8">
        <v>45308</v>
      </c>
      <c r="D21" s="4"/>
      <c r="H21" s="4"/>
      <c r="I21" s="11"/>
      <c r="J21" s="12"/>
    </row>
    <row r="22" spans="1:10" ht="20.100000000000001" customHeight="1" x14ac:dyDescent="0.2">
      <c r="A22" s="63"/>
      <c r="B22" s="8">
        <v>45310</v>
      </c>
      <c r="C22" s="8">
        <v>45315</v>
      </c>
      <c r="E22" s="25"/>
      <c r="F22" s="25"/>
      <c r="G22" s="25"/>
      <c r="I22" s="15"/>
      <c r="J22" s="15"/>
    </row>
    <row r="23" spans="1:10" ht="20.100000000000001" customHeight="1" x14ac:dyDescent="0.2">
      <c r="A23" s="63"/>
      <c r="B23" s="8">
        <v>45317</v>
      </c>
      <c r="C23" s="8">
        <v>45322</v>
      </c>
      <c r="E23" s="25"/>
      <c r="F23" s="25"/>
      <c r="G23" s="25"/>
      <c r="I23" s="15"/>
      <c r="J23" s="15"/>
    </row>
    <row r="24" spans="1:10" ht="20.100000000000001" customHeight="1" thickBot="1" x14ac:dyDescent="0.25">
      <c r="A24" s="63"/>
      <c r="B24" s="8">
        <v>45324</v>
      </c>
      <c r="C24" s="8">
        <v>45329</v>
      </c>
      <c r="E24" s="25"/>
      <c r="F24" s="25"/>
      <c r="G24" s="25"/>
      <c r="I24" s="15"/>
      <c r="J24" s="15"/>
    </row>
    <row r="25" spans="1:10" ht="20.100000000000001" customHeight="1" x14ac:dyDescent="0.2">
      <c r="A25" s="62" t="s">
        <v>15</v>
      </c>
      <c r="B25" s="20">
        <v>45317</v>
      </c>
      <c r="C25" s="20">
        <v>45322</v>
      </c>
      <c r="D25" s="35"/>
      <c r="E25" s="36"/>
      <c r="F25" s="36"/>
      <c r="G25" s="36"/>
      <c r="H25" s="35"/>
      <c r="I25" s="37"/>
      <c r="J25" s="37"/>
    </row>
    <row r="26" spans="1:10" ht="20.100000000000001" customHeight="1" x14ac:dyDescent="0.2">
      <c r="A26" s="63"/>
      <c r="B26" s="8">
        <v>45324</v>
      </c>
      <c r="C26" s="8">
        <v>45329</v>
      </c>
      <c r="D26" s="38"/>
      <c r="E26" s="39"/>
      <c r="F26" s="39"/>
      <c r="G26" s="39"/>
      <c r="H26" s="38"/>
      <c r="I26" s="40"/>
      <c r="J26" s="40"/>
    </row>
    <row r="27" spans="1:10" x14ac:dyDescent="0.2">
      <c r="B27" s="2"/>
      <c r="C27" s="2"/>
    </row>
  </sheetData>
  <mergeCells count="6">
    <mergeCell ref="A17:A24"/>
    <mergeCell ref="A25:A26"/>
    <mergeCell ref="D13:H13"/>
    <mergeCell ref="G17:H17"/>
    <mergeCell ref="D18:E18"/>
    <mergeCell ref="D19:F19"/>
  </mergeCells>
  <phoneticPr fontId="0" type="noConversion"/>
  <printOptions horizontalCentered="1" verticalCentered="1" gridLines="1"/>
  <pageMargins left="0.17" right="0.17" top="0.17" bottom="0.16" header="0.17" footer="0.16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Idő</vt:lpstr>
      <vt:lpstr>Félévi időbeosztás</vt:lpstr>
      <vt:lpstr>'Félévi időbeosztás'!Nyomtatási_terület</vt:lpstr>
      <vt:lpstr>Idő!Nyomtatási_terület</vt:lpstr>
    </vt:vector>
  </TitlesOfParts>
  <Company>BDMF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Kártyás Gyula</dc:creator>
  <cp:lastModifiedBy>TI-BGK-01</cp:lastModifiedBy>
  <cp:lastPrinted>2024-07-30T08:26:07Z</cp:lastPrinted>
  <dcterms:created xsi:type="dcterms:W3CDTF">2001-01-11T07:16:58Z</dcterms:created>
  <dcterms:modified xsi:type="dcterms:W3CDTF">2025-06-18T07:18:14Z</dcterms:modified>
</cp:coreProperties>
</file>