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Óbudai egyetem\Hivatalos\órarend\levelezo\2025_2026 I\"/>
    </mc:Choice>
  </mc:AlternateContent>
  <bookViews>
    <workbookView xWindow="-15" yWindow="5535" windowWidth="19170" windowHeight="3885" tabRatio="977"/>
  </bookViews>
  <sheets>
    <sheet name="LG I" sheetId="53" r:id="rId1"/>
    <sheet name="LG II" sheetId="16" r:id="rId2"/>
    <sheet name="LGC III" sheetId="40" r:id="rId3"/>
    <sheet name="LGA III" sheetId="41" r:id="rId4"/>
    <sheet name="LGC IV" sheetId="27" r:id="rId5"/>
    <sheet name="LGA IV" sheetId="47" r:id="rId6"/>
    <sheet name="LG I JB" sheetId="80" r:id="rId7"/>
    <sheet name="LG II JB" sheetId="81" r:id="rId8"/>
    <sheet name="LG MSc I H" sheetId="58" r:id="rId9"/>
    <sheet name="LG MSc I Gy" sheetId="76" r:id="rId10"/>
    <sheet name="LG MSc II" sheetId="61" r:id="rId11"/>
    <sheet name="LMH I" sheetId="43" r:id="rId12"/>
    <sheet name="LMH II" sheetId="33" r:id="rId13"/>
    <sheet name="LMH III" sheetId="44" r:id="rId14"/>
    <sheet name="LMH IV" sheetId="49" r:id="rId15"/>
    <sheet name="LMH MSc I" sheetId="79" r:id="rId16"/>
    <sheet name="LEN II" sheetId="73" r:id="rId17"/>
    <sheet name="LBT I" sheetId="17" r:id="rId18"/>
    <sheet name="LBT II" sheetId="15" r:id="rId19"/>
    <sheet name="LBT III B" sheetId="42" r:id="rId20"/>
    <sheet name="LBT III TV" sheetId="77" r:id="rId21"/>
    <sheet name="LBT IV B" sheetId="48" r:id="rId22"/>
    <sheet name="LBT MSc I TE" sheetId="35" r:id="rId23"/>
    <sheet name="LBT MSc I TV" sheetId="68" r:id="rId24"/>
    <sheet name="LBT MSc I IB" sheetId="69" r:id="rId25"/>
    <sheet name="LBT MSc II TE" sheetId="46" r:id="rId26"/>
    <sheet name="LBT MSc II TV" sheetId="70" r:id="rId27"/>
    <sheet name="LBT MSc II IB" sheetId="71" r:id="rId28"/>
    <sheet name="LKIB I" sheetId="72" r:id="rId29"/>
    <sheet name="LKIB II" sheetId="78" r:id="rId30"/>
    <sheet name="Félévi időbeosztás" sheetId="9" r:id="rId31"/>
  </sheets>
  <definedNames>
    <definedName name="_xlnm.Print_Area" localSheetId="30">'Félévi időbeosztás'!$A$1:$J$22</definedName>
    <definedName name="_xlnm.Print_Area" localSheetId="17">'LBT I'!$A$1:$O$29</definedName>
    <definedName name="_xlnm.Print_Area" localSheetId="18">'LBT II'!$A$1:$O$27</definedName>
    <definedName name="_xlnm.Print_Area" localSheetId="19">'LBT III B'!$A$1:$O$28</definedName>
    <definedName name="_xlnm.Print_Area" localSheetId="20">'LBT III TV'!$A$1:$O$28</definedName>
    <definedName name="_xlnm.Print_Area" localSheetId="21">'LBT IV B'!$A$1:$O$29</definedName>
    <definedName name="_xlnm.Print_Area" localSheetId="24">'LBT MSc I IB'!$A$1:$P$28</definedName>
    <definedName name="_xlnm.Print_Area" localSheetId="22">'LBT MSc I TE'!$A$1:$O$27</definedName>
    <definedName name="_xlnm.Print_Area" localSheetId="23">'LBT MSc I TV'!$A$1:$O$28</definedName>
    <definedName name="_xlnm.Print_Area" localSheetId="27">'LBT MSc II IB'!$A$1:$O$27</definedName>
    <definedName name="_xlnm.Print_Area" localSheetId="25">'LBT MSc II TE'!$A$1:$O$28</definedName>
    <definedName name="_xlnm.Print_Area" localSheetId="26">'LBT MSc II TV'!$A$1:$O$30</definedName>
    <definedName name="_xlnm.Print_Area" localSheetId="16">'LEN II'!$A$1:$O$31</definedName>
    <definedName name="_xlnm.Print_Area" localSheetId="0">'LG I'!$A$1:$O$29</definedName>
    <definedName name="_xlnm.Print_Area" localSheetId="1">'LG II'!$A$1:$O$29</definedName>
    <definedName name="_xlnm.Print_Area" localSheetId="9">'LG MSc I Gy'!$A$1:$O$27</definedName>
    <definedName name="_xlnm.Print_Area" localSheetId="8">'LG MSc I H'!$A$1:$O$27</definedName>
    <definedName name="_xlnm.Print_Area" localSheetId="10">'LG MSc II'!$A$1:$O$27</definedName>
    <definedName name="_xlnm.Print_Area" localSheetId="3">'LGA III'!$A$1:$O$28</definedName>
    <definedName name="_xlnm.Print_Area" localSheetId="5">'LGA IV'!$A$1:$O$30</definedName>
    <definedName name="_xlnm.Print_Area" localSheetId="2">'LGC III'!$A$1:$O$29</definedName>
    <definedName name="_xlnm.Print_Area" localSheetId="4">'LGC IV'!$A$1:$O$29</definedName>
    <definedName name="_xlnm.Print_Area" localSheetId="28">'LKIB I'!$A$1:$O$28</definedName>
    <definedName name="_xlnm.Print_Area" localSheetId="29">'LKIB II'!$A$1:$O$28</definedName>
    <definedName name="_xlnm.Print_Area" localSheetId="11">'LMH I'!$A$1:$O$29</definedName>
    <definedName name="_xlnm.Print_Area" localSheetId="12">'LMH II'!$A$1:$O$34</definedName>
    <definedName name="_xlnm.Print_Area" localSheetId="13">'LMH III'!$A$1:$O$33</definedName>
    <definedName name="_xlnm.Print_Area" localSheetId="14">'LMH IV'!$A$1:$O$31</definedName>
    <definedName name="_xlnm.Print_Area" localSheetId="15">'LMH MSc I'!$A$1:$O$30</definedName>
  </definedNames>
  <calcPr calcId="162913"/>
</workbook>
</file>

<file path=xl/calcChain.xml><?xml version="1.0" encoding="utf-8"?>
<calcChain xmlns="http://schemas.openxmlformats.org/spreadsheetml/2006/main">
  <c r="B25" i="79" l="1"/>
  <c r="A25" i="79"/>
  <c r="B23" i="79"/>
  <c r="A23" i="79"/>
  <c r="B21" i="79"/>
  <c r="A21" i="79"/>
  <c r="B19" i="79"/>
  <c r="A19" i="79"/>
  <c r="B17" i="79"/>
  <c r="A17" i="79"/>
  <c r="B15" i="79"/>
  <c r="A15" i="79"/>
  <c r="B13" i="79"/>
  <c r="A13" i="79"/>
  <c r="B11" i="79"/>
  <c r="A11" i="79"/>
  <c r="B9" i="79"/>
  <c r="A9" i="79"/>
  <c r="B7" i="79"/>
  <c r="A7" i="79"/>
  <c r="B5" i="79"/>
  <c r="A5" i="79"/>
  <c r="B3" i="79"/>
  <c r="A3" i="79"/>
  <c r="B25" i="78" l="1"/>
  <c r="A25" i="78"/>
  <c r="B23" i="78"/>
  <c r="A23" i="78"/>
  <c r="B21" i="78"/>
  <c r="A21" i="78"/>
  <c r="B19" i="78"/>
  <c r="A19" i="78"/>
  <c r="B17" i="78"/>
  <c r="A17" i="78"/>
  <c r="B15" i="78"/>
  <c r="A15" i="78"/>
  <c r="B13" i="78"/>
  <c r="A13" i="78"/>
  <c r="B11" i="78"/>
  <c r="A11" i="78"/>
  <c r="B9" i="78"/>
  <c r="A9" i="78"/>
  <c r="B7" i="78"/>
  <c r="A7" i="78"/>
  <c r="B5" i="78"/>
  <c r="A5" i="78"/>
  <c r="B3" i="78"/>
  <c r="A3" i="78"/>
  <c r="B25" i="77"/>
  <c r="A25" i="77"/>
  <c r="B23" i="77"/>
  <c r="A23" i="77"/>
  <c r="B21" i="77"/>
  <c r="A21" i="77"/>
  <c r="B19" i="77"/>
  <c r="A19" i="77"/>
  <c r="B17" i="77"/>
  <c r="A17" i="77"/>
  <c r="B15" i="77"/>
  <c r="A15" i="77"/>
  <c r="B13" i="77"/>
  <c r="A13" i="77"/>
  <c r="B11" i="77"/>
  <c r="A11" i="77"/>
  <c r="B9" i="77"/>
  <c r="A9" i="77"/>
  <c r="B7" i="77"/>
  <c r="A7" i="77"/>
  <c r="B5" i="77"/>
  <c r="A5" i="77"/>
  <c r="B3" i="77"/>
  <c r="A3" i="77"/>
  <c r="B25" i="76"/>
  <c r="A25" i="76"/>
  <c r="B23" i="76"/>
  <c r="A23" i="76"/>
  <c r="B21" i="76"/>
  <c r="A21" i="76"/>
  <c r="B19" i="76"/>
  <c r="A19" i="76"/>
  <c r="B17" i="76"/>
  <c r="A17" i="76"/>
  <c r="B15" i="76"/>
  <c r="A15" i="76"/>
  <c r="B13" i="76"/>
  <c r="A13" i="76"/>
  <c r="B11" i="76"/>
  <c r="A11" i="76"/>
  <c r="B9" i="76"/>
  <c r="A9" i="76"/>
  <c r="B7" i="76"/>
  <c r="A7" i="76"/>
  <c r="B5" i="76"/>
  <c r="A5" i="76"/>
  <c r="B3" i="76"/>
  <c r="A3" i="76"/>
  <c r="B25" i="73" l="1"/>
  <c r="A25" i="73"/>
  <c r="B23" i="73"/>
  <c r="A23" i="73"/>
  <c r="B21" i="73"/>
  <c r="A21" i="73"/>
  <c r="B19" i="73"/>
  <c r="A19" i="73"/>
  <c r="B17" i="73"/>
  <c r="A17" i="73"/>
  <c r="B15" i="73"/>
  <c r="A15" i="73"/>
  <c r="B13" i="73"/>
  <c r="A13" i="73"/>
  <c r="B11" i="73"/>
  <c r="A11" i="73"/>
  <c r="B9" i="73"/>
  <c r="A9" i="73"/>
  <c r="B7" i="73"/>
  <c r="A7" i="73"/>
  <c r="B5" i="73"/>
  <c r="A5" i="73"/>
  <c r="B3" i="73"/>
  <c r="A3" i="73"/>
  <c r="B25" i="72" l="1"/>
  <c r="A25" i="72"/>
  <c r="B23" i="72"/>
  <c r="A23" i="72"/>
  <c r="B21" i="72"/>
  <c r="A21" i="72"/>
  <c r="B19" i="72"/>
  <c r="A19" i="72"/>
  <c r="B17" i="72"/>
  <c r="A17" i="72"/>
  <c r="B15" i="72"/>
  <c r="A15" i="72"/>
  <c r="B13" i="72"/>
  <c r="A13" i="72"/>
  <c r="B11" i="72"/>
  <c r="A11" i="72"/>
  <c r="B9" i="72"/>
  <c r="A9" i="72"/>
  <c r="B7" i="72"/>
  <c r="A7" i="72"/>
  <c r="B5" i="72"/>
  <c r="A5" i="72"/>
  <c r="B3" i="72"/>
  <c r="A3" i="72"/>
  <c r="B25" i="71" l="1"/>
  <c r="A25" i="71"/>
  <c r="B23" i="71"/>
  <c r="A23" i="71"/>
  <c r="B21" i="71"/>
  <c r="A21" i="71"/>
  <c r="B19" i="71"/>
  <c r="A19" i="71"/>
  <c r="B17" i="71"/>
  <c r="A17" i="71"/>
  <c r="B15" i="71"/>
  <c r="A15" i="71"/>
  <c r="B13" i="71"/>
  <c r="A13" i="71"/>
  <c r="B11" i="71"/>
  <c r="A11" i="71"/>
  <c r="B9" i="71"/>
  <c r="A9" i="71"/>
  <c r="B7" i="71"/>
  <c r="A7" i="71"/>
  <c r="B5" i="71"/>
  <c r="A5" i="71"/>
  <c r="B3" i="71"/>
  <c r="A3" i="71"/>
  <c r="B25" i="70"/>
  <c r="A25" i="70"/>
  <c r="B23" i="70"/>
  <c r="A23" i="70"/>
  <c r="B21" i="70"/>
  <c r="A21" i="70"/>
  <c r="B19" i="70"/>
  <c r="A19" i="70"/>
  <c r="B17" i="70"/>
  <c r="A17" i="70"/>
  <c r="B15" i="70"/>
  <c r="A15" i="70"/>
  <c r="B13" i="70"/>
  <c r="A13" i="70"/>
  <c r="B11" i="70"/>
  <c r="A11" i="70"/>
  <c r="B9" i="70"/>
  <c r="A9" i="70"/>
  <c r="B7" i="70"/>
  <c r="A7" i="70"/>
  <c r="B5" i="70"/>
  <c r="A5" i="70"/>
  <c r="B3" i="70"/>
  <c r="A3" i="70"/>
  <c r="B25" i="69" l="1"/>
  <c r="A25" i="69"/>
  <c r="B23" i="69"/>
  <c r="A23" i="69"/>
  <c r="B21" i="69"/>
  <c r="A21" i="69"/>
  <c r="B19" i="69"/>
  <c r="A19" i="69"/>
  <c r="B17" i="69"/>
  <c r="A17" i="69"/>
  <c r="B15" i="69"/>
  <c r="A15" i="69"/>
  <c r="B13" i="69"/>
  <c r="A13" i="69"/>
  <c r="B11" i="69"/>
  <c r="A11" i="69"/>
  <c r="B9" i="69"/>
  <c r="A9" i="69"/>
  <c r="B7" i="69"/>
  <c r="A7" i="69"/>
  <c r="B5" i="69"/>
  <c r="A5" i="69"/>
  <c r="B3" i="69"/>
  <c r="A3" i="69"/>
  <c r="B25" i="68"/>
  <c r="A25" i="68"/>
  <c r="B23" i="68"/>
  <c r="A23" i="68"/>
  <c r="B21" i="68"/>
  <c r="A21" i="68"/>
  <c r="B19" i="68"/>
  <c r="A19" i="68"/>
  <c r="B17" i="68"/>
  <c r="A17" i="68"/>
  <c r="B15" i="68"/>
  <c r="A15" i="68"/>
  <c r="B13" i="68"/>
  <c r="A13" i="68"/>
  <c r="B11" i="68"/>
  <c r="A11" i="68"/>
  <c r="B9" i="68"/>
  <c r="A9" i="68"/>
  <c r="B7" i="68"/>
  <c r="A7" i="68"/>
  <c r="B5" i="68"/>
  <c r="A5" i="68"/>
  <c r="B3" i="68"/>
  <c r="A3" i="68"/>
  <c r="A25" i="53" l="1"/>
  <c r="B25" i="53"/>
  <c r="A25" i="16"/>
  <c r="B25" i="16"/>
  <c r="A25" i="40"/>
  <c r="B25" i="40"/>
  <c r="A25" i="41"/>
  <c r="B25" i="41"/>
  <c r="A25" i="27"/>
  <c r="B25" i="27"/>
  <c r="A25" i="47"/>
  <c r="B25" i="47"/>
  <c r="A25" i="58"/>
  <c r="B25" i="58"/>
  <c r="A25" i="61"/>
  <c r="B25" i="61"/>
  <c r="A25" i="17"/>
  <c r="B25" i="17"/>
  <c r="A25" i="15"/>
  <c r="B25" i="15"/>
  <c r="A25" i="42"/>
  <c r="B25" i="42"/>
  <c r="A25" i="48"/>
  <c r="B25" i="48"/>
  <c r="A25" i="35"/>
  <c r="B25" i="35"/>
  <c r="A25" i="46"/>
  <c r="B25" i="46"/>
  <c r="A25" i="43"/>
  <c r="B25" i="43"/>
  <c r="A25" i="33"/>
  <c r="B25" i="33"/>
  <c r="A25" i="44"/>
  <c r="B25" i="44"/>
  <c r="A25" i="49"/>
  <c r="B25" i="49"/>
  <c r="B23" i="61" l="1"/>
  <c r="A23" i="61"/>
  <c r="B21" i="61"/>
  <c r="A21" i="61"/>
  <c r="B19" i="61"/>
  <c r="A19" i="61"/>
  <c r="B17" i="61"/>
  <c r="A17" i="61"/>
  <c r="B15" i="61"/>
  <c r="A15" i="61"/>
  <c r="B13" i="61"/>
  <c r="A13" i="61"/>
  <c r="B11" i="61"/>
  <c r="A11" i="61"/>
  <c r="B9" i="61"/>
  <c r="A9" i="61"/>
  <c r="B7" i="61"/>
  <c r="A7" i="61"/>
  <c r="B5" i="61"/>
  <c r="A5" i="61"/>
  <c r="B3" i="61"/>
  <c r="A3" i="61"/>
  <c r="A23" i="58"/>
  <c r="A21" i="58"/>
  <c r="A19" i="58"/>
  <c r="A17" i="58"/>
  <c r="A15" i="58"/>
  <c r="A13" i="58"/>
  <c r="A11" i="58"/>
  <c r="A9" i="58"/>
  <c r="A7" i="58"/>
  <c r="A7" i="47"/>
  <c r="A5" i="58"/>
  <c r="A3" i="58"/>
  <c r="B23" i="58"/>
  <c r="B21" i="58"/>
  <c r="B19" i="58"/>
  <c r="B17" i="58"/>
  <c r="B15" i="58"/>
  <c r="B15" i="47"/>
  <c r="B13" i="58"/>
  <c r="B11" i="58"/>
  <c r="B9" i="58"/>
  <c r="B7" i="58"/>
  <c r="B5" i="58"/>
  <c r="B3" i="58"/>
  <c r="B23" i="16"/>
  <c r="A23" i="16"/>
  <c r="B21" i="16"/>
  <c r="A21" i="16"/>
  <c r="B19" i="16"/>
  <c r="A19" i="16"/>
  <c r="B17" i="16"/>
  <c r="A17" i="16"/>
  <c r="B15" i="16"/>
  <c r="A15" i="16"/>
  <c r="B13" i="16"/>
  <c r="A13" i="16"/>
  <c r="B11" i="16"/>
  <c r="A11" i="16"/>
  <c r="B9" i="16"/>
  <c r="A9" i="16"/>
  <c r="B7" i="16"/>
  <c r="A7" i="16"/>
  <c r="B5" i="16"/>
  <c r="A5" i="16"/>
  <c r="B3" i="16"/>
  <c r="A3" i="16"/>
  <c r="B23" i="53"/>
  <c r="A23" i="53"/>
  <c r="B21" i="53"/>
  <c r="A21" i="53"/>
  <c r="B19" i="53"/>
  <c r="A19" i="53"/>
  <c r="B17" i="53"/>
  <c r="A17" i="53"/>
  <c r="B15" i="53"/>
  <c r="A15" i="53"/>
  <c r="B13" i="53"/>
  <c r="A13" i="53"/>
  <c r="B11" i="53"/>
  <c r="A11" i="53"/>
  <c r="B9" i="53"/>
  <c r="A9" i="53"/>
  <c r="B7" i="53"/>
  <c r="A7" i="53"/>
  <c r="B5" i="53"/>
  <c r="A5" i="53"/>
  <c r="B3" i="53"/>
  <c r="A3" i="53"/>
  <c r="B23" i="40"/>
  <c r="A23" i="40"/>
  <c r="B21" i="40"/>
  <c r="A21" i="40"/>
  <c r="B19" i="40"/>
  <c r="A19" i="40"/>
  <c r="B17" i="40"/>
  <c r="A17" i="40"/>
  <c r="B15" i="40"/>
  <c r="A15" i="40"/>
  <c r="B13" i="40"/>
  <c r="A13" i="40"/>
  <c r="B11" i="40"/>
  <c r="A11" i="40"/>
  <c r="B9" i="40"/>
  <c r="A9" i="40"/>
  <c r="B7" i="40"/>
  <c r="A7" i="40"/>
  <c r="B5" i="40"/>
  <c r="A5" i="40"/>
  <c r="B3" i="40"/>
  <c r="A3" i="40"/>
  <c r="B23" i="41"/>
  <c r="A23" i="41"/>
  <c r="B21" i="41"/>
  <c r="A21" i="41"/>
  <c r="B19" i="41"/>
  <c r="A19" i="41"/>
  <c r="B17" i="41"/>
  <c r="A17" i="41"/>
  <c r="B15" i="41"/>
  <c r="A15" i="41"/>
  <c r="B13" i="41"/>
  <c r="A13" i="41"/>
  <c r="B11" i="41"/>
  <c r="A11" i="41"/>
  <c r="B9" i="41"/>
  <c r="A9" i="41"/>
  <c r="B7" i="41"/>
  <c r="A7" i="41"/>
  <c r="B5" i="41"/>
  <c r="A5" i="41"/>
  <c r="B3" i="41"/>
  <c r="A3" i="41"/>
  <c r="B23" i="27"/>
  <c r="A23" i="27"/>
  <c r="B21" i="27"/>
  <c r="A21" i="27"/>
  <c r="B19" i="27"/>
  <c r="A19" i="27"/>
  <c r="B17" i="27"/>
  <c r="A17" i="27"/>
  <c r="B15" i="27"/>
  <c r="A15" i="27"/>
  <c r="B13" i="27"/>
  <c r="A13" i="27"/>
  <c r="B11" i="27"/>
  <c r="A11" i="27"/>
  <c r="B9" i="27"/>
  <c r="A9" i="27"/>
  <c r="B7" i="27"/>
  <c r="A7" i="27"/>
  <c r="B5" i="27"/>
  <c r="A5" i="27"/>
  <c r="B3" i="27"/>
  <c r="A3" i="27"/>
  <c r="B23" i="47"/>
  <c r="A23" i="47"/>
  <c r="B21" i="47"/>
  <c r="A21" i="47"/>
  <c r="B19" i="47"/>
  <c r="A19" i="47"/>
  <c r="B17" i="47"/>
  <c r="A17" i="47"/>
  <c r="A15" i="47"/>
  <c r="B13" i="47"/>
  <c r="A13" i="47"/>
  <c r="B11" i="47"/>
  <c r="A11" i="47"/>
  <c r="B9" i="47"/>
  <c r="A9" i="47"/>
  <c r="B7" i="47"/>
  <c r="B5" i="47"/>
  <c r="A5" i="47"/>
  <c r="B3" i="47"/>
  <c r="A3" i="47"/>
  <c r="B23" i="17"/>
  <c r="A23" i="17"/>
  <c r="B21" i="17"/>
  <c r="A21" i="17"/>
  <c r="B19" i="17"/>
  <c r="A19" i="17"/>
  <c r="B17" i="17"/>
  <c r="A17" i="17"/>
  <c r="B15" i="17"/>
  <c r="A15" i="17"/>
  <c r="B13" i="17"/>
  <c r="A13" i="17"/>
  <c r="B11" i="17"/>
  <c r="A11" i="17"/>
  <c r="B9" i="17"/>
  <c r="A9" i="17"/>
  <c r="B7" i="17"/>
  <c r="A7" i="17"/>
  <c r="B5" i="17"/>
  <c r="A5" i="17"/>
  <c r="B3" i="17"/>
  <c r="A3" i="17"/>
  <c r="B23" i="15"/>
  <c r="A23" i="15"/>
  <c r="B21" i="15"/>
  <c r="A21" i="15"/>
  <c r="B19" i="15"/>
  <c r="A19" i="15"/>
  <c r="B17" i="15"/>
  <c r="A17" i="15"/>
  <c r="B15" i="15"/>
  <c r="A15" i="15"/>
  <c r="B13" i="15"/>
  <c r="A13" i="15"/>
  <c r="B11" i="15"/>
  <c r="A11" i="15"/>
  <c r="B9" i="15"/>
  <c r="A9" i="15"/>
  <c r="B7" i="15"/>
  <c r="A7" i="15"/>
  <c r="B5" i="15"/>
  <c r="A5" i="15"/>
  <c r="B3" i="15"/>
  <c r="A3" i="15"/>
  <c r="B23" i="42"/>
  <c r="A23" i="42"/>
  <c r="B21" i="42"/>
  <c r="A21" i="42"/>
  <c r="B19" i="42"/>
  <c r="A19" i="42"/>
  <c r="B17" i="42"/>
  <c r="A17" i="42"/>
  <c r="B15" i="42"/>
  <c r="A15" i="42"/>
  <c r="B13" i="42"/>
  <c r="A13" i="42"/>
  <c r="B11" i="42"/>
  <c r="A11" i="42"/>
  <c r="B9" i="42"/>
  <c r="A9" i="42"/>
  <c r="B7" i="42"/>
  <c r="A7" i="42"/>
  <c r="B5" i="42"/>
  <c r="A5" i="42"/>
  <c r="B3" i="42"/>
  <c r="A3" i="42"/>
  <c r="B23" i="48"/>
  <c r="A23" i="48"/>
  <c r="B21" i="48"/>
  <c r="A21" i="48"/>
  <c r="B19" i="48"/>
  <c r="A19" i="48"/>
  <c r="B17" i="48"/>
  <c r="A17" i="48"/>
  <c r="B15" i="48"/>
  <c r="A15" i="48"/>
  <c r="B13" i="48"/>
  <c r="A13" i="48"/>
  <c r="B11" i="48"/>
  <c r="A11" i="48"/>
  <c r="B9" i="48"/>
  <c r="A9" i="48"/>
  <c r="B7" i="48"/>
  <c r="A7" i="48"/>
  <c r="B5" i="48"/>
  <c r="A5" i="48"/>
  <c r="B3" i="48"/>
  <c r="A3" i="48"/>
  <c r="B23" i="35"/>
  <c r="A23" i="35"/>
  <c r="B21" i="35"/>
  <c r="A21" i="35"/>
  <c r="B19" i="35"/>
  <c r="A19" i="35"/>
  <c r="B17" i="35"/>
  <c r="A17" i="35"/>
  <c r="B15" i="35"/>
  <c r="A15" i="35"/>
  <c r="B13" i="35"/>
  <c r="A13" i="35"/>
  <c r="B11" i="35"/>
  <c r="A11" i="35"/>
  <c r="B9" i="35"/>
  <c r="A9" i="35"/>
  <c r="B7" i="35"/>
  <c r="A7" i="35"/>
  <c r="B5" i="35"/>
  <c r="A5" i="35"/>
  <c r="B3" i="35"/>
  <c r="A3" i="35"/>
  <c r="B23" i="46"/>
  <c r="A23" i="46"/>
  <c r="B21" i="46"/>
  <c r="A21" i="46"/>
  <c r="B19" i="46"/>
  <c r="A19" i="46"/>
  <c r="B17" i="46"/>
  <c r="A17" i="46"/>
  <c r="B15" i="46"/>
  <c r="A15" i="46"/>
  <c r="B13" i="46"/>
  <c r="A13" i="46"/>
  <c r="B11" i="46"/>
  <c r="A11" i="46"/>
  <c r="B9" i="46"/>
  <c r="A9" i="46"/>
  <c r="B7" i="46"/>
  <c r="A7" i="46"/>
  <c r="B5" i="46"/>
  <c r="A5" i="46"/>
  <c r="B3" i="46"/>
  <c r="A3" i="46"/>
  <c r="B23" i="43"/>
  <c r="A23" i="43"/>
  <c r="B21" i="43"/>
  <c r="A21" i="43"/>
  <c r="B19" i="43"/>
  <c r="A19" i="43"/>
  <c r="B17" i="43"/>
  <c r="A17" i="43"/>
  <c r="B15" i="43"/>
  <c r="A15" i="43"/>
  <c r="B13" i="43"/>
  <c r="A13" i="43"/>
  <c r="B11" i="43"/>
  <c r="A11" i="43"/>
  <c r="B9" i="43"/>
  <c r="A9" i="43"/>
  <c r="B7" i="43"/>
  <c r="A7" i="43"/>
  <c r="B5" i="43"/>
  <c r="A5" i="43"/>
  <c r="B3" i="43"/>
  <c r="A3" i="43"/>
  <c r="B23" i="33"/>
  <c r="A23" i="33"/>
  <c r="B21" i="33"/>
  <c r="A21" i="33"/>
  <c r="B19" i="33"/>
  <c r="A19" i="33"/>
  <c r="B17" i="33"/>
  <c r="A17" i="33"/>
  <c r="B15" i="33"/>
  <c r="A15" i="33"/>
  <c r="B13" i="33"/>
  <c r="A13" i="33"/>
  <c r="B11" i="33"/>
  <c r="A11" i="33"/>
  <c r="B9" i="33"/>
  <c r="A9" i="33"/>
  <c r="B7" i="33"/>
  <c r="A7" i="33"/>
  <c r="B5" i="33"/>
  <c r="A5" i="33"/>
  <c r="B3" i="33"/>
  <c r="A3" i="33"/>
  <c r="B23" i="44"/>
  <c r="A23" i="44"/>
  <c r="B21" i="44"/>
  <c r="A21" i="44"/>
  <c r="B19" i="44"/>
  <c r="A19" i="44"/>
  <c r="B17" i="44"/>
  <c r="A17" i="44"/>
  <c r="B15" i="44"/>
  <c r="A15" i="44"/>
  <c r="B13" i="44"/>
  <c r="A13" i="44"/>
  <c r="B11" i="44"/>
  <c r="A11" i="44"/>
  <c r="B9" i="44"/>
  <c r="A9" i="44"/>
  <c r="B7" i="44"/>
  <c r="A7" i="44"/>
  <c r="B5" i="44"/>
  <c r="A5" i="44"/>
  <c r="B3" i="44"/>
  <c r="A3" i="44"/>
  <c r="B23" i="49"/>
  <c r="A23" i="49"/>
  <c r="B21" i="49"/>
  <c r="A21" i="49"/>
  <c r="B19" i="49"/>
  <c r="A19" i="49"/>
  <c r="B17" i="49"/>
  <c r="A17" i="49"/>
  <c r="B15" i="49"/>
  <c r="A15" i="49"/>
  <c r="B13" i="49"/>
  <c r="A13" i="49"/>
  <c r="B11" i="49"/>
  <c r="A11" i="49"/>
  <c r="B9" i="49"/>
  <c r="A9" i="49"/>
  <c r="B7" i="49"/>
  <c r="A7" i="49"/>
  <c r="B5" i="49"/>
  <c r="A5" i="49"/>
  <c r="B3" i="49"/>
  <c r="A3" i="49"/>
</calcChain>
</file>

<file path=xl/sharedStrings.xml><?xml version="1.0" encoding="utf-8"?>
<sst xmlns="http://schemas.openxmlformats.org/spreadsheetml/2006/main" count="1535" uniqueCount="355">
  <si>
    <t>Hétfő</t>
  </si>
  <si>
    <t>Péntek</t>
  </si>
  <si>
    <t>Kedd</t>
  </si>
  <si>
    <t>Szerda</t>
  </si>
  <si>
    <t>Csütörtök</t>
  </si>
  <si>
    <t>Szombat</t>
  </si>
  <si>
    <t>Vasárnap</t>
  </si>
  <si>
    <t>LG II szombati csoport órarendje</t>
  </si>
  <si>
    <t>LBT II szombati csoport órarendje</t>
  </si>
  <si>
    <t>Vizsgaidőszak</t>
  </si>
  <si>
    <t>LBT I szombati csoport órarendje</t>
  </si>
  <si>
    <t>LMH II szombati csoport órarendje</t>
  </si>
  <si>
    <t>LGC IV szombati csoport órarendje</t>
  </si>
  <si>
    <t>LMH I szombati csoport órarendje</t>
  </si>
  <si>
    <t>LGC III szombati csoport órarendje</t>
  </si>
  <si>
    <t>LMH III szombati csoport órarendje</t>
  </si>
  <si>
    <t>LGA III szombati csoport órarendje</t>
  </si>
  <si>
    <t>LGA IV szombati csoport órarendje</t>
  </si>
  <si>
    <t>LMH IV szombati csoport órarendje</t>
  </si>
  <si>
    <t>LG I szombati csoport órarendje</t>
  </si>
  <si>
    <t>ZÁRVA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</si>
  <si>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</si>
  <si>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</si>
  <si>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</si>
  <si>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</si>
  <si>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TB.FSZ.8 (Tavaszmező utca)</t>
  </si>
  <si>
    <t>LBT MSc II tervező szakirány órarendje</t>
  </si>
  <si>
    <t>TDK</t>
  </si>
  <si>
    <t>KÉ</t>
  </si>
  <si>
    <t>Szakdolgozat
BMDSD1JBLE
Stein Vera</t>
  </si>
  <si>
    <t>Szakdolgozat
BMDSD1MBLE
Stein Vera</t>
  </si>
  <si>
    <t>Biztonsági szolgáltatások
BBXBS14BLE
Laky Ildikó</t>
  </si>
  <si>
    <t>Munkavéd., bizt.tech.
BBEMB91BLE
Dr. Szabó Gyula</t>
  </si>
  <si>
    <t>Pneumatika, hidraulika
BMEPH95BLE
Dr. Szakács Tamás</t>
  </si>
  <si>
    <t>LG MSc II csoport órarendje</t>
  </si>
  <si>
    <t>KV Anyagtechnológiák számítógépes tervezése
BGWAT16BLE
Dr. Horváth László</t>
  </si>
  <si>
    <t>SZV III. CNC műhelygyakorlat
BAGCM1VNLD
Burai István</t>
  </si>
  <si>
    <t>Gépjármű-hidraulika
BMXGH97BLE
Dr. Szakács Tamás</t>
  </si>
  <si>
    <t>KV Szakértői ismeretek
BMWSI16BLE
Dr. Bencsik Attila</t>
  </si>
  <si>
    <t>KV Korszerű diagnosztika
BMWKD16BLE
Dr. Szabó József</t>
  </si>
  <si>
    <t>KV Anyagmozgatás szervizekben
BMWAS16BLE
Pintér Péter</t>
  </si>
  <si>
    <t>LBT III biztonságtechnikai szakirány órarendje</t>
  </si>
  <si>
    <t>SzV III-IV. Biometrikus azonosítás
BGBBA16NLC
Dr. Őszi Arnold</t>
  </si>
  <si>
    <t>Üzleti kommunikáció
GGXUK1WBLE
Beke Éva</t>
  </si>
  <si>
    <t>Alakítástechnológia és gépei II.
BAXAT97BLE
Varga Péter</t>
  </si>
  <si>
    <t>Autóipari kötés- és alakítástechnológia
BAXAK97BLE
Varga Péter</t>
  </si>
  <si>
    <t>Ipari robotok programozása és szimulációja labor
BMXRP97BLE
Varga Bence</t>
  </si>
  <si>
    <t>Ipari robotok programozása és szimulációja
BMXRP97BLE
Dr. Nagy István</t>
  </si>
  <si>
    <t>ZV</t>
  </si>
  <si>
    <t>Anyagtudomány
BAXAT11MLF
Dr. Réger Mihály</t>
  </si>
  <si>
    <t>Korszerű anyagtechnológiák
BAXKA11MLF
Dr. Pinke Péter</t>
  </si>
  <si>
    <t>Hegesztéstechnológiák I.
BAXHT11MLF
Dr. Bagyinszki Gyula</t>
  </si>
  <si>
    <t>Hegeszthetőség és anyagvizsgálat
BAXHA11MLF
Dr. Kovács Tünde</t>
  </si>
  <si>
    <t>Mechanika biztonságtechnikai mérnököknek
BTXMC11BLF
Domonyi Erzsébet</t>
  </si>
  <si>
    <t>SzV III-IV. Gépjárművédelmi rendszerek II.
BGBGJ17NLC
Dr. Őszi Arnold</t>
  </si>
  <si>
    <t>LBT IV biztonságtechnikai szakirány órarendje</t>
  </si>
  <si>
    <t>A biztonságtechnika matematikája
BTXBM11MLF
Dr. Frigyik András</t>
  </si>
  <si>
    <t>Mérnöki anyagok
BAXMN11BLF
Varga Péter</t>
  </si>
  <si>
    <t>Informatika I.
BMXIA1GBLF
Dr. Frigyik András</t>
  </si>
  <si>
    <t>Mechatronikai mérnöki alapismeretek
BMXMI11BLF
Dr. Bencsik Attila</t>
  </si>
  <si>
    <t>Alkalmazott matematika
BTXAMG1MLF
Dr. Hanka László</t>
  </si>
  <si>
    <t>Természettudományok alapjai
BTXTA11BLF
Paulik László</t>
  </si>
  <si>
    <t>Gépészmérnöki ismeretek
BTXGI11BLF
Balogh József</t>
  </si>
  <si>
    <t>Géprajz alapjai
BTXGA11BLF
Dr. Szűcs Endre</t>
  </si>
  <si>
    <t>Műszaki fizika
BTXMF11MLF
Dani Csaba</t>
  </si>
  <si>
    <t>Patronálás
BTIPAT1BLF
Dr. Molnár Ildikó</t>
  </si>
  <si>
    <t>SZV III. Hibrid és villamos járművek
BMVHV14BLE
Kerekes Sándor</t>
  </si>
  <si>
    <t>Információ elmélet
BBXIE11MLF
Dr. Bakucz Péter</t>
  </si>
  <si>
    <t>Informatika I.
BBXIA11BLF
Dr. Bakucz Péter</t>
  </si>
  <si>
    <t>Katasztrófaelhárítás
BBEKA97BLE
Dr. Elek Barbara</t>
  </si>
  <si>
    <t>Kutatásmódszertan
BBXKT11MLF
Dr. Bakucz Péter</t>
  </si>
  <si>
    <t>Tűzvédelmi létesítés és használat
BBXTL11MLF
Dr. Elek Barbara</t>
  </si>
  <si>
    <t>Etikus hacker alkalmazásfejlesztés és hálózati biztonság
BBXEH11MLF
Dr. Kiss Gábor</t>
  </si>
  <si>
    <t>LBT MSc I tűzvédelmi szakirány órarendje</t>
  </si>
  <si>
    <t>LBT MSc I tervező szakirány órarendje</t>
  </si>
  <si>
    <t>LBT MSc I információbiztonsági szakirány órarendje</t>
  </si>
  <si>
    <t>Válogatott fejezetek fizikából
BTXVF11MLF
Dani Csaba</t>
  </si>
  <si>
    <r>
      <t>8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40</t>
    </r>
  </si>
  <si>
    <r>
      <t>9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35</t>
    </r>
  </si>
  <si>
    <r>
      <t>10</t>
    </r>
    <r>
      <rPr>
        <vertAlign val="superscript"/>
        <sz val="10"/>
        <rFont val="Arial CE"/>
        <family val="2"/>
        <charset val="238"/>
      </rPr>
      <t>45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30</t>
    </r>
  </si>
  <si>
    <r>
      <t>11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25</t>
    </r>
  </si>
  <si>
    <r>
      <t>12</t>
    </r>
    <r>
      <rPr>
        <vertAlign val="superscript"/>
        <sz val="10"/>
        <rFont val="Arial CE"/>
        <family val="2"/>
        <charset val="238"/>
      </rPr>
      <t>35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20</t>
    </r>
  </si>
  <si>
    <r>
      <t>13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15</t>
    </r>
  </si>
  <si>
    <r>
      <t>14</t>
    </r>
    <r>
      <rPr>
        <vertAlign val="superscript"/>
        <sz val="10"/>
        <rFont val="Arial CE"/>
        <family val="2"/>
        <charset val="238"/>
      </rPr>
      <t>25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10</t>
    </r>
  </si>
  <si>
    <r>
      <t>15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05</t>
    </r>
  </si>
  <si>
    <r>
      <t>16</t>
    </r>
    <r>
      <rPr>
        <vertAlign val="superscript"/>
        <sz val="10"/>
        <rFont val="Arial CE"/>
        <family val="2"/>
        <charset val="238"/>
      </rPr>
      <t>15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00</t>
    </r>
  </si>
  <si>
    <r>
      <t>18</t>
    </r>
    <r>
      <rPr>
        <vertAlign val="superscript"/>
        <sz val="10"/>
        <rFont val="Arial CE"/>
        <family val="2"/>
        <charset val="238"/>
      </rPr>
      <t>05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50</t>
    </r>
  </si>
  <si>
    <r>
      <t>19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-19</t>
    </r>
    <r>
      <rPr>
        <vertAlign val="superscript"/>
        <sz val="10"/>
        <rFont val="Arial CE"/>
        <family val="2"/>
        <charset val="238"/>
      </rPr>
      <t>45</t>
    </r>
  </si>
  <si>
    <t>LBT MSc II tűzvédelmi szakirány órarendje</t>
  </si>
  <si>
    <t>LBT MSc II információbiztonsági szakirány órarendje</t>
  </si>
  <si>
    <t>LKIB I szombati csoport órarendje</t>
  </si>
  <si>
    <t>Kémia
BTXKE11BLF
Dr. Haraszti Ferenc</t>
  </si>
  <si>
    <t>Tanulásmódszertan és kreatív megoldások
BTXTM11BLF
Varga Zsuzsa</t>
  </si>
  <si>
    <t>CAD alapismeretek I.
BTXCI11BLF
Dr. Soós Enikő</t>
  </si>
  <si>
    <t>Patronálás
BTIPAT1BLF
Bakosné Dr. Diószegi Mónika</t>
  </si>
  <si>
    <t>Projektmenedzsment, tudástranszfer II.
BTXPT23BLF
Dr. Számadó Róza</t>
  </si>
  <si>
    <t>Gépszerkezetek szilárdságtana
BTXGS13BLF
Dr. Goda Tibor</t>
  </si>
  <si>
    <t>Elektrotechnika
BMEET13BLF
Stein Vera</t>
  </si>
  <si>
    <t>Anyagtudomány II.
BAXAT23BLF
Dr. Fábián Enikő Réka</t>
  </si>
  <si>
    <t>Forgácsolástechnológia alapjai
BGXFA13BLF
Dr. Czifra György, Ráczi Viktor</t>
  </si>
  <si>
    <t>CAD modellezés II. (1. kurzus)
Dr. Varga Bálint</t>
  </si>
  <si>
    <t>Gépműhely gyakorlat II. (1. kurzus)
Burai István, Nikitscher Tamás</t>
  </si>
  <si>
    <t>Gépműhely gyak. II. (1. kurzus)
Burai István, Nikitscher Tamás</t>
  </si>
  <si>
    <t>Energiagazdálkodás és környezetvédelem
BBEEK97BLE
Dr. Haraszti Ferenc</t>
  </si>
  <si>
    <t>SZV II. Lean a gyakorlatban
BGVLE16BLF
Dr. Farkas Gabriella, Tóth G. Nóra</t>
  </si>
  <si>
    <t>KV Virtuális technikák
BGWVT16BLE
Dr. Varga Bálint</t>
  </si>
  <si>
    <t>Minőségbiztosítás
BGXMB13MLF
Horváth András</t>
  </si>
  <si>
    <t>Hegesztő áramforrások felépítése, mérés, jelfeldolgozás
BAXHA12MLF
Kuti János</t>
  </si>
  <si>
    <t>Polimerek és ragasztástechnológiái
BAXPO13MLF
Stadler Róbert</t>
  </si>
  <si>
    <t>SZV I. Energia gazdálkodás és környezettudatosság
BAVEK13MLF
Dr. Haraszti Ferenc</t>
  </si>
  <si>
    <t>KV II. Különleges hegesztő-eljárások
BAWKH12MLF
Dr. Kovács Tünde</t>
  </si>
  <si>
    <t>KV II. Robotalkalmazások tervezése
BGWRA12MLF
Dr. Mikó Balázs, Dr. Czifra György</t>
  </si>
  <si>
    <t>Diplomatervezés I.
BADTH13MLF
Dr. Gonda Viktor</t>
  </si>
  <si>
    <t>Mechanika I.
BTXMN11BLF
Bakosné Dr. Diószegi Mónika</t>
  </si>
  <si>
    <t>Logisztikai alapismeretek
BMELG16BLF
Dr. Molnár Ildikó</t>
  </si>
  <si>
    <t>Rendszertechnika
BMXRT13BLF
Dr. Pokorádi László</t>
  </si>
  <si>
    <t>Gyártástechnológia I.
BGXGT13BLF
Dr. Mikó Balázs</t>
  </si>
  <si>
    <t>Biztonságtechnika kémiája
BTXBK11BLF
Dr. Haraszti Ferenc</t>
  </si>
  <si>
    <t>Tanulásmódszertani és kreatív megoldások
BTXTK11BLF
Varga Zsuzsa</t>
  </si>
  <si>
    <t>Munkavédelem, ergonómia alapjai
BTXML13BLF
Dr. Szabó Gyula</t>
  </si>
  <si>
    <t>Tűzvédelem alapjai
BBXTL13BLF
Dr. Elek Barbara</t>
  </si>
  <si>
    <t>Biztonságtechnikai áramkörök
BBXBA12BLF
Dr. Őszi Arnold, Illés Mihály</t>
  </si>
  <si>
    <t>Vagyonvédelmi rendszerek alapjai
BBXVL13BLF
Dr. Hell Péter</t>
  </si>
  <si>
    <t>Szakdolgozat II.
BBDSD17BLE
Dr. Hell Péter</t>
  </si>
  <si>
    <t>Biztonságtechnika elektronikája
BBXBE11MLF
Dr. Hell Péter</t>
  </si>
  <si>
    <t>Munkavédelem, ergonómia szervezése
BBXMR13MLF
Dr. Szabó Gyula</t>
  </si>
  <si>
    <t>Katasztrófamenedzsment
BBXKM13MLF
Dr. Nagy Rudolf</t>
  </si>
  <si>
    <t>Komplex vagyonvédelmi rendszerek tervezése II.
BBXKR23MLF
Dr. Hell Péter</t>
  </si>
  <si>
    <t>Külső és belső védelmi tervezés
BBXKB13MLF
Dr. Kátai-Urbán Lajos</t>
  </si>
  <si>
    <t>Tűzvédelmi minősítések
BBXTM13MLF
Dr. Nagy Rudolf</t>
  </si>
  <si>
    <t>Külön egyeztetett időpontokban pénteken, 3x6 óra.</t>
  </si>
  <si>
    <t>ITIL, COBIT
BBXIC13MLF
Dr. Michelberger Pál</t>
  </si>
  <si>
    <t>Információbiztonsági audit
BBXAU13MLF
Dr. Michelberger Pál</t>
  </si>
  <si>
    <t>Mérnöki fizika (természettudományi alapok)
BTXFZ11BLF
Paulik László</t>
  </si>
  <si>
    <t>Információbiztonság jogi- és humán aspektusai
BTXJH11BLF
Dr. Kollár Csaba</t>
  </si>
  <si>
    <t>Elektrotechnika, digitális technika
BBXED11BLF
Illés Mihály</t>
  </si>
  <si>
    <t>Biometrikus azonosítás
BBXBA11MLF
Dr. Őszi Arnold</t>
  </si>
  <si>
    <r>
      <t>19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-20</t>
    </r>
    <r>
      <rPr>
        <vertAlign val="superscript"/>
        <sz val="10"/>
        <rFont val="Arial CE"/>
        <family val="2"/>
        <charset val="238"/>
      </rPr>
      <t>40</t>
    </r>
  </si>
  <si>
    <t>Gépműhely gyakorlat II. (2. kurzus)
Burai István, Nikitscher Tamás</t>
  </si>
  <si>
    <t>Gépműhely gyak. II. (3. kurzus)
Burai István, Nikitscher Tamás</t>
  </si>
  <si>
    <t>CAD modellezés II. (2. kurzus)
Dr. Varga Bálint</t>
  </si>
  <si>
    <t>Gépműhely gyak. II. (2. kurzus)
Burai István, Nikitscher Tamás</t>
  </si>
  <si>
    <t>Gépműhely gyakorlat II. (3. kurzus)
Burai István, Nikitscher Tamás</t>
  </si>
  <si>
    <t>Minőségbiztosítás
BGXMB97BLE
Horváth András</t>
  </si>
  <si>
    <t>SZV II. Gyártási folyamatok minőségtechnikái
BAGGF16NLD
Tóth G. Nóra</t>
  </si>
  <si>
    <t>Elektronika
BMXEL13BLF
Dr. Nagy András</t>
  </si>
  <si>
    <t>Projektfeladat
BAPPF11MLF
Schramkó Márton</t>
  </si>
  <si>
    <t>REKTORI</t>
  </si>
  <si>
    <t>LG MSc I hegesztéstechnológia szakirány órarendje</t>
  </si>
  <si>
    <t>LG MSc I gyártástámogató szakirány órarendje</t>
  </si>
  <si>
    <t>LEN II szombati csoport órarendje</t>
  </si>
  <si>
    <t>LBT III tűzvédelmi szakirány órarendje</t>
  </si>
  <si>
    <t>LKIB II szombati csoport órarendje</t>
  </si>
  <si>
    <t>Matematika I.
BTXMAG1BLF
Kocsiné dr. Fábián Margit</t>
  </si>
  <si>
    <t>Matematika III.
BTXMAG3BLF
Klie Gábor</t>
  </si>
  <si>
    <t>Alakítástechnológia és gépei I.
BAXAT15BLF
Dr. Gonda Viktor</t>
  </si>
  <si>
    <t>Szerszámozási ismeretek
BGXSM15BLF
Ráczi Viktor, Mészáros Béla</t>
  </si>
  <si>
    <t>Forgácsolástechnológia számítógépes tervezése I.
BGXFS15BLF
Dr. Mikó Balázs, Burai István</t>
  </si>
  <si>
    <t>Gyártóberendezések és rendszerek I.
BGXGR15BLF
Dr. Czifra György, Magyarkúti józsef</t>
  </si>
  <si>
    <t>Belsőégésű motorok I.
BMXBM15BLF
Dr. Ruszinkó Endre</t>
  </si>
  <si>
    <t>Járművek felépítése
BMXGF15BLF
Dr. Szakács Tamás</t>
  </si>
  <si>
    <t>Gépjármű üzemanyag ellátó berendezések
BMXGU15BLF
Dr. Szabó József</t>
  </si>
  <si>
    <t>Járművillamosság
BMXAV15BLF
Kerekes Sándor</t>
  </si>
  <si>
    <t>Hő- és áramlástechnikai gépek
BMXHA15BLF
Dr. Ruszinkó Endre</t>
  </si>
  <si>
    <t>Szervíztechnika
BMXST17BLF
Dr. Szabó József</t>
  </si>
  <si>
    <t>Technológiai folyamatfejlesztés
BGXTF11MLF
Dr. Drégelyi-Kiss Ágota</t>
  </si>
  <si>
    <t>Okosgyár
BAXOG11MLF
Dr. Czifra György</t>
  </si>
  <si>
    <t>SZV I. Termelésirányítás a gépiparban
BGVTG13MLF
Dr. Mikó Balázs, Tóth G. Nóra</t>
  </si>
  <si>
    <t xml:space="preserve">Matematika I.
BTXMAM1BLF
</t>
  </si>
  <si>
    <t>Matematika III.
BTXMAM3BLF
Klie Gábor</t>
  </si>
  <si>
    <t>Objektum-orientált programozás
BMXOP13BLF
Dr. Ludányi-Laufer Edit</t>
  </si>
  <si>
    <t xml:space="preserve">Vállalkozási ismeretek
GIXVI15BLF
</t>
  </si>
  <si>
    <t>Bevezetés a gépi tanulásba
BMXBG15BLF
Dr. Frigyik András</t>
  </si>
  <si>
    <t>Számítógépes tervezés
KEXST1HBLF
Dr. Ürmös Antal</t>
  </si>
  <si>
    <t>Finommechanika
BMEFM15BLF
Stein Vera</t>
  </si>
  <si>
    <t>Számítógépes tervezés
KEXS9BTBLE
Dr. Ürmös Antal</t>
  </si>
  <si>
    <t>Matematika III.
BTXMAN3BLF
Klie Gábor</t>
  </si>
  <si>
    <t>Műszaki hőtan
BAXMH13BLF
Dr. Zachár András</t>
  </si>
  <si>
    <t>Gépszerkezetek szilárdságtana
BAXGS13BLF
Dr. Goda Tibor</t>
  </si>
  <si>
    <t>Matematika I.
BTXMA11BLF
Szilágyi Zsombor</t>
  </si>
  <si>
    <t>Patronálás
BTIPAT1BLF
Domonyi Erzsébet</t>
  </si>
  <si>
    <t>Információbiztonság alapjai
BBXIB13BLF
Dr. Michelberger Pál</t>
  </si>
  <si>
    <t>Műszaki kommunikáció
BBXMU13BLF
Dr. Őszi Arnold</t>
  </si>
  <si>
    <t xml:space="preserve">Jogi ismeretek
BTXJI15BLF
</t>
  </si>
  <si>
    <t>Minőségbiztosítás
BGXMB12BLF
Horváth András</t>
  </si>
  <si>
    <t>Alternatív áramforrások
BBXAA15BLF
Laky Ildikó</t>
  </si>
  <si>
    <t>Digitális technika II.
BBXDT25BLF
Palkó Márton</t>
  </si>
  <si>
    <t>Élőerős védelem
BBXEV15BLF
Dr. Őszi Arnold</t>
  </si>
  <si>
    <t>Vagyonvédelmi rendszerek I.
BBXVR15BLF
Dr. Hell Péter</t>
  </si>
  <si>
    <t>Termodinamika
BBXTD15BLF
Kurmay Sándor</t>
  </si>
  <si>
    <t>Tűzvédelmi jogi ismeretek
BBXTJ15BLF
Nagy László</t>
  </si>
  <si>
    <t>Tűz- és robbanásveszélyes anyagok
BBXTA15BLF
Dr. Nagy Rudolf</t>
  </si>
  <si>
    <t>Tervezési és szervezési ismeretek
BBXTS17BLE
Illés Mihály</t>
  </si>
  <si>
    <t>Hírközléstechnika
BBXHZ11BLF
Dr. Farkas Tibor</t>
  </si>
  <si>
    <t xml:space="preserve">Matematika II.
BTXMAK3BLF
</t>
  </si>
  <si>
    <t>Kiberbiztonság alapjai, szabványai
BBXKL13BLF
Dr. Kerti András</t>
  </si>
  <si>
    <t>Elektronikus információbiztonsági ismeretek
BBXEB13BLF
Dr. Kiss Gábor</t>
  </si>
  <si>
    <t>Kiberbiztonság kiépítése
BBXKP13BLF
Dr. Rajnai Zoltán</t>
  </si>
  <si>
    <t>Gépipari minőség-ellenőrzés
BGEGM15BLF
Dr. Drégelyi-Kiss Ágota, Kis Ferenc</t>
  </si>
  <si>
    <t>Robottechnika I.
BMXRT15BLF
Varga Bence</t>
  </si>
  <si>
    <t>Műszaki optika
BMEMO15BLF
Langer Ingrid</t>
  </si>
  <si>
    <t>Bevezetés az áramlástanba
BMXBA13BLF
Dr. Szlivka Ferenc</t>
  </si>
  <si>
    <t>Elektrotechnika
BMEETN3BLF
Stein Vera</t>
  </si>
  <si>
    <t>Deep Learning with Python
Dr. Bakucz Péter</t>
  </si>
  <si>
    <t>LMH MSc I szombati csoport órarendje</t>
  </si>
  <si>
    <t>Alkalmazott matematika
BTXAMM1MLF
Dr. Hanka László</t>
  </si>
  <si>
    <t>Közgazdaságtan, vállalkozási alapismeretek
BTXKG11BLF
Dr. Beke Éva</t>
  </si>
  <si>
    <t>Gazdálkodási és vállalkozási (Startup) ismeretek
BTXGV11BLF
Dr. Beke Éva</t>
  </si>
  <si>
    <t xml:space="preserve">Mechanika válogatott fejezetei
BTXMV11MLF
</t>
  </si>
  <si>
    <t xml:space="preserve">Üzleti gazdaságtan
GVXUG11MLF
</t>
  </si>
  <si>
    <t xml:space="preserve">Számítógépes tervezőrendszerek
NMXST11MLF
</t>
  </si>
  <si>
    <t>Hő- és áramlástan válogatott fejezetei
BMXHV11MLF
Dr. Ruszinkó Endre</t>
  </si>
  <si>
    <t>Polimer technológiák
BAXPT11MLF
Stadler Róbert</t>
  </si>
  <si>
    <t>Tűzvédelem szervezése
BBXTS11MLF
Dr. Mohai Ágota</t>
  </si>
  <si>
    <t>CAD modellezés II. (3. kurzus)
Dr. Varga Bálint</t>
  </si>
  <si>
    <t>Energiaátalakítás, erőművek és hálózat szabályozás
BMXEH13BLF
Dr. Molnár Ferenc</t>
  </si>
  <si>
    <t xml:space="preserve">Robottechnika I.
BMXRT15BLF
Varga Bence
</t>
  </si>
  <si>
    <t>Mechatronikai szerkezetek
BAXMS11MLF
Dr. Czifra Árpád</t>
  </si>
  <si>
    <t>Tanterem: F402 (Eltérő termek jelölve!)</t>
  </si>
  <si>
    <t>Tanterem: F401 (Eltérő termek jelölve!)</t>
  </si>
  <si>
    <t>N.136 (Népszínház u.)</t>
  </si>
  <si>
    <t>Gépműhely (Népszínház u.)</t>
  </si>
  <si>
    <t>N.107 (Népszínház u.)</t>
  </si>
  <si>
    <t>Tanterem: F314 (Eltérő termek jelölve!)</t>
  </si>
  <si>
    <t>Tanterem: F214 (Eltérő termek jelölve!)</t>
  </si>
  <si>
    <t>Tanterem: F206 (Eltérő termek jelölve!)</t>
  </si>
  <si>
    <t>Tanterem: F215</t>
  </si>
  <si>
    <t>Tanterem: F203 (Eltérő termek jelölve!)</t>
  </si>
  <si>
    <t>Tanterem: F205</t>
  </si>
  <si>
    <t>Tanterem: F315</t>
  </si>
  <si>
    <t>Tanterem: F216</t>
  </si>
  <si>
    <t>Tanterem: F217 (Eltérő termek jelölve!)</t>
  </si>
  <si>
    <t>Tanterem: F306 (Eltérő termek jelölve!)</t>
  </si>
  <si>
    <t>Tanterem: F306</t>
  </si>
  <si>
    <t>Tanterem: F125 (Eltérő termek jelölve!)</t>
  </si>
  <si>
    <t>Tanterem: F216 (Eltérő termek jelölve!)</t>
  </si>
  <si>
    <t>Tanterem: F322</t>
  </si>
  <si>
    <t>F207</t>
  </si>
  <si>
    <t>N.U12 (Népszínház u.)</t>
  </si>
  <si>
    <t>Tanterem: N.107 (Népszínház u.) (Eltérő termek jelölve!)</t>
  </si>
  <si>
    <t>N.134 (Népszínház u.)</t>
  </si>
  <si>
    <t>J.056 (József krt.)</t>
  </si>
  <si>
    <t>Tanterem: F215 (Eltérő termek jelölve!)</t>
  </si>
  <si>
    <t>F402</t>
  </si>
  <si>
    <t>F401</t>
  </si>
  <si>
    <t>N.239 (Népszínház u.)</t>
  </si>
  <si>
    <t>N.131 (Népszínház u.)</t>
  </si>
  <si>
    <t>A66 (Népszínház u.)</t>
  </si>
  <si>
    <t>Tanterem: J.056 (József krt.) (Eltérő termek jelölve!)</t>
  </si>
  <si>
    <t>F215</t>
  </si>
  <si>
    <t>F315</t>
  </si>
  <si>
    <t>F203</t>
  </si>
  <si>
    <t>F322</t>
  </si>
  <si>
    <t>F310</t>
  </si>
  <si>
    <t>Tanterem: F305</t>
  </si>
  <si>
    <t>Tanterem: F305 (Eltérő termek jelölve!)</t>
  </si>
  <si>
    <t>F303</t>
  </si>
  <si>
    <t>Tanterem: F207 (Eltérő termek jelölve!)</t>
  </si>
  <si>
    <t>N.139 (Népszínház u.)</t>
  </si>
  <si>
    <t>Tanulástechnika és tutorálás
BTXTU11BLF
Varga Zsuzsa</t>
  </si>
  <si>
    <t>PLC alapismeretek
BMXPL15BLF
Misinszky Gábor</t>
  </si>
  <si>
    <t>Szenzorok és aktuátorok
BMXSA15BLF
Dr. Nagy István</t>
  </si>
  <si>
    <t>Információbiztonsági kockázatok kezelése
BBXCZ13BLF
Dr. Kerti András</t>
  </si>
  <si>
    <t>Informatika I.
BBXIN1KBLF
Dér Attila</t>
  </si>
  <si>
    <t>Projektmunka I.
BBPMB15BLF
Laky Ildikó</t>
  </si>
  <si>
    <t>Projektfeladat II.
BBPPF23BLF
Dr. Rajnai Zoltán</t>
  </si>
  <si>
    <t>F214</t>
  </si>
  <si>
    <t>F216</t>
  </si>
  <si>
    <t>Projektfeladat
BBPPF11BLF
Dr. Rajnai Zoltán</t>
  </si>
  <si>
    <t>F402, F214, F206, F322 (Egyedi beosztás)</t>
  </si>
  <si>
    <t xml:space="preserve">HÉT </t>
  </si>
  <si>
    <t>DÁTUM</t>
  </si>
  <si>
    <t>NAP</t>
  </si>
  <si>
    <t>ÓRA (VÁLTOZTATHATÓ)</t>
  </si>
  <si>
    <t>I. félév</t>
  </si>
  <si>
    <t>Tantárgynév</t>
  </si>
  <si>
    <t>Oktató</t>
  </si>
  <si>
    <t xml:space="preserve">Terem </t>
  </si>
  <si>
    <t>szombat</t>
  </si>
  <si>
    <t>8:00</t>
  </si>
  <si>
    <t>Természettudományok alapjai</t>
  </si>
  <si>
    <t>Dr. Rázsi András</t>
  </si>
  <si>
    <t>8:00-10:45</t>
  </si>
  <si>
    <t>Gépészmérnöki ismeretek</t>
  </si>
  <si>
    <t>Dr. Ronkay Ferenc</t>
  </si>
  <si>
    <t>10:55-12:35</t>
  </si>
  <si>
    <t>Patronálás</t>
  </si>
  <si>
    <t>13:40-16:15</t>
  </si>
  <si>
    <t xml:space="preserve">Kémia </t>
  </si>
  <si>
    <t>Bárdi Tibor</t>
  </si>
  <si>
    <t>16:25-19:50</t>
  </si>
  <si>
    <t>CAD alapismeretek I.</t>
  </si>
  <si>
    <t>info terem</t>
  </si>
  <si>
    <t>8:00-12:35</t>
  </si>
  <si>
    <t xml:space="preserve">Informatika I. </t>
  </si>
  <si>
    <t>Kovács Kristóf</t>
  </si>
  <si>
    <t>12:45-17:10</t>
  </si>
  <si>
    <t>Tanulásmódszertan és kreatív megoldások</t>
  </si>
  <si>
    <t>Tar Tímea</t>
  </si>
  <si>
    <t>8:00-9:40</t>
  </si>
  <si>
    <t>10:00-11:40</t>
  </si>
  <si>
    <t>Kémia</t>
  </si>
  <si>
    <t>8:00-13:30</t>
  </si>
  <si>
    <t>Matematika I.</t>
  </si>
  <si>
    <t xml:space="preserve">Zsemberi Zoltán </t>
  </si>
  <si>
    <t>13:40-19:00</t>
  </si>
  <si>
    <t>Géprajz alapjai</t>
  </si>
  <si>
    <t>Vidovich Kálmán</t>
  </si>
  <si>
    <t xml:space="preserve">szombat </t>
  </si>
  <si>
    <t>8:55-13:30</t>
  </si>
  <si>
    <t>12:45-13:30</t>
  </si>
  <si>
    <t>14:35-19:00</t>
  </si>
  <si>
    <t>Jász-Plasztik laboratórium</t>
  </si>
  <si>
    <t>12:45-16:15</t>
  </si>
  <si>
    <t>8:00-11:40</t>
  </si>
  <si>
    <t>11:50-17:10</t>
  </si>
  <si>
    <t>KOLF28</t>
  </si>
  <si>
    <t>13:40-17:10</t>
  </si>
  <si>
    <t>GÉPÉSZMÉRNÖKI LEVELEZŐS ÓRAREND 1. ÉVFOLYAM</t>
  </si>
  <si>
    <t>2025/2026 1. félév (őszi)</t>
  </si>
  <si>
    <t>Gépészmérnöki I. évfolyam levelező</t>
  </si>
  <si>
    <t>GÉPÉSZMÉRNÖKI LEVELEZŐS ÓRAREND 2. ÉVFOLYAM</t>
  </si>
  <si>
    <t>2025/2026 3. félév (őszi)</t>
  </si>
  <si>
    <t>Gépészmérnöki II. évfolyam levelező</t>
  </si>
  <si>
    <t>III. félév</t>
  </si>
  <si>
    <t>Matematika III.</t>
  </si>
  <si>
    <t>Dr. Bobor Kristóf</t>
  </si>
  <si>
    <t>Projektmenedzsment, tudástranszfer II.</t>
  </si>
  <si>
    <t>Molnár Béla</t>
  </si>
  <si>
    <t>Hallgatói tutorálás</t>
  </si>
  <si>
    <t>Gépszerkezetek szilárdságtana</t>
  </si>
  <si>
    <t>11:50-15:20</t>
  </si>
  <si>
    <t>CAD modellezés II.</t>
  </si>
  <si>
    <t>Oláh Ferenc ÓE</t>
  </si>
  <si>
    <t>8:00-14:25</t>
  </si>
  <si>
    <t>Anyagtudomány II.</t>
  </si>
  <si>
    <t>Dr. Tóth László ÓE</t>
  </si>
  <si>
    <t>14:35-18:05</t>
  </si>
  <si>
    <t>Forgácsolástechnológia alapjai</t>
  </si>
  <si>
    <t>Szálkai József</t>
  </si>
  <si>
    <t>15:30-19:50</t>
  </si>
  <si>
    <t>8:55-12:35</t>
  </si>
  <si>
    <t>17:20-19:50</t>
  </si>
  <si>
    <t>KOLF028</t>
  </si>
  <si>
    <t>15:30-19:00</t>
  </si>
  <si>
    <t>12:45-14:25</t>
  </si>
  <si>
    <t>KoLF028</t>
  </si>
  <si>
    <t>13:40-18:05</t>
  </si>
  <si>
    <t>11:50-16:15</t>
  </si>
  <si>
    <t>8:00-17:10</t>
  </si>
  <si>
    <t xml:space="preserve">Gépműhely gyakorlat II. </t>
  </si>
  <si>
    <t>Oláh Ferenc</t>
  </si>
  <si>
    <t>BGK oktatói sárga háttérrel kiemelve</t>
  </si>
  <si>
    <t>Elektrotechnika - online</t>
  </si>
  <si>
    <t>Stein Vera ÓE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</si>
</sst>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9"/>
      <name val="Arial CE"/>
      <charset val="238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sz val="10"/>
      <color indexed="22"/>
      <name val="Arial CE"/>
      <charset val="238"/>
    </font>
    <font>
      <vertAlign val="superscript"/>
      <sz val="10"/>
      <name val="Arial CE"/>
      <family val="2"/>
      <charset val="238"/>
    </font>
    <font>
      <sz val="7"/>
      <name val="Arial CE"/>
      <family val="2"/>
      <charset val="238"/>
    </font>
    <font>
      <sz val="10"/>
      <color rgb="FF0000FF"/>
      <name val="Arial CE"/>
      <charset val="238"/>
    </font>
    <font>
      <sz val="10"/>
      <color rgb="FF0000FF"/>
      <name val="Arial CE"/>
      <family val="2"/>
      <charset val="238"/>
    </font>
    <font>
      <sz val="10"/>
      <color rgb="FF008000"/>
      <name val="Arial CE"/>
      <family val="2"/>
      <charset val="238"/>
    </font>
    <font>
      <sz val="7"/>
      <color rgb="FF008000"/>
      <name val="Arial CE"/>
      <family val="2"/>
      <charset val="238"/>
    </font>
    <font>
      <sz val="7.5"/>
      <name val="Arial CE"/>
      <charset val="238"/>
    </font>
    <font>
      <sz val="7.5"/>
      <name val="Arial CE"/>
      <family val="2"/>
      <charset val="238"/>
    </font>
    <font>
      <sz val="9"/>
      <name val="Arial CE"/>
      <family val="2"/>
      <charset val="238"/>
    </font>
    <font>
      <sz val="8"/>
      <color rgb="FF0000FF"/>
      <name val="Arial CE"/>
      <charset val="238"/>
    </font>
    <font>
      <sz val="10"/>
      <color rgb="FF008000"/>
      <name val="Arial CE"/>
      <charset val="238"/>
    </font>
    <font>
      <sz val="10"/>
      <color rgb="FFFF0000"/>
      <name val="Arial CE"/>
      <charset val="238"/>
    </font>
    <font>
      <sz val="9"/>
      <color rgb="FFFF0000"/>
      <name val="Arial CE"/>
      <charset val="238"/>
    </font>
    <font>
      <sz val="7"/>
      <color rgb="FF0000FF"/>
      <name val="Arial CE"/>
      <charset val="238"/>
    </font>
    <font>
      <sz val="7"/>
      <color rgb="FFFF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indexed="30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9">
    <xf numFmtId="0" fontId="0" fillId="0" borderId="0" xfId="0"/>
    <xf numFmtId="49" fontId="0" fillId="0" borderId="0" xfId="0" applyNumberFormat="1"/>
    <xf numFmtId="16" fontId="0" fillId="0" borderId="0" xfId="0" applyNumberFormat="1"/>
    <xf numFmtId="0" fontId="2" fillId="0" borderId="0" xfId="0" applyFont="1" applyFill="1"/>
    <xf numFmtId="0" fontId="0" fillId="0" borderId="0" xfId="0" applyAlignment="1">
      <alignment wrapText="1"/>
    </xf>
    <xf numFmtId="0" fontId="9" fillId="0" borderId="0" xfId="0" applyFont="1"/>
    <xf numFmtId="0" fontId="6" fillId="0" borderId="0" xfId="0" applyFont="1" applyFill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0" xfId="0" applyNumberFormat="1" applyBorder="1"/>
    <xf numFmtId="0" fontId="6" fillId="0" borderId="1" xfId="0" applyFont="1" applyFill="1" applyBorder="1"/>
    <xf numFmtId="49" fontId="6" fillId="2" borderId="1" xfId="0" applyNumberFormat="1" applyFont="1" applyFill="1" applyBorder="1"/>
    <xf numFmtId="49" fontId="7" fillId="2" borderId="0" xfId="0" applyNumberFormat="1" applyFont="1" applyFill="1" applyAlignment="1">
      <alignment wrapText="1"/>
    </xf>
    <xf numFmtId="49" fontId="6" fillId="2" borderId="0" xfId="0" applyNumberFormat="1" applyFont="1" applyFill="1"/>
    <xf numFmtId="0" fontId="11" fillId="2" borderId="0" xfId="0" applyFont="1" applyFill="1"/>
    <xf numFmtId="0" fontId="6" fillId="3" borderId="0" xfId="0" applyFont="1" applyFill="1"/>
    <xf numFmtId="49" fontId="0" fillId="2" borderId="0" xfId="0" applyNumberFormat="1" applyFill="1"/>
    <xf numFmtId="0" fontId="11" fillId="0" borderId="0" xfId="0" applyFont="1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0" fillId="0" borderId="8" xfId="0" applyNumberFormat="1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64" fontId="0" fillId="0" borderId="1" xfId="0" applyNumberFormat="1" applyBorder="1"/>
    <xf numFmtId="49" fontId="0" fillId="0" borderId="0" xfId="0" applyNumberFormat="1" applyFont="1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8" xfId="0" applyFill="1" applyBorder="1" applyAlignment="1"/>
    <xf numFmtId="0" fontId="5" fillId="0" borderId="1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1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0" xfId="0" applyFont="1" applyFill="1"/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16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20" fillId="0" borderId="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0" fillId="0" borderId="3" xfId="0" applyFont="1" applyBorder="1" applyAlignment="1">
      <alignment vertical="center"/>
    </xf>
    <xf numFmtId="0" fontId="18" fillId="0" borderId="3" xfId="0" applyFont="1" applyFill="1" applyBorder="1" applyAlignment="1">
      <alignment vertical="center" wrapText="1"/>
    </xf>
    <xf numFmtId="0" fontId="0" fillId="0" borderId="3" xfId="0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19" fillId="0" borderId="3" xfId="0" applyFont="1" applyFill="1" applyBorder="1" applyAlignment="1">
      <alignment vertical="center" wrapText="1"/>
    </xf>
    <xf numFmtId="0" fontId="9" fillId="0" borderId="0" xfId="0" applyFont="1" applyFill="1"/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Border="1"/>
    <xf numFmtId="49" fontId="0" fillId="0" borderId="8" xfId="0" applyNumberFormat="1" applyFont="1" applyFill="1" applyBorder="1" applyAlignment="1">
      <alignment wrapText="1"/>
    </xf>
    <xf numFmtId="49" fontId="0" fillId="2" borderId="8" xfId="0" applyNumberFormat="1" applyFill="1" applyBorder="1"/>
    <xf numFmtId="0" fontId="0" fillId="0" borderId="0" xfId="0" applyBorder="1"/>
    <xf numFmtId="49" fontId="0" fillId="0" borderId="0" xfId="0" applyNumberFormat="1" applyFont="1" applyFill="1" applyBorder="1" applyAlignment="1">
      <alignment wrapText="1"/>
    </xf>
    <xf numFmtId="49" fontId="0" fillId="2" borderId="0" xfId="0" applyNumberFormat="1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/>
    <xf numFmtId="0" fontId="0" fillId="6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NumberFormat="1" applyFont="1" applyFill="1" applyAlignment="1">
      <alignment horizontal="center" vertical="center" wrapText="1"/>
    </xf>
    <xf numFmtId="0" fontId="6" fillId="8" borderId="0" xfId="0" applyFont="1" applyFill="1"/>
    <xf numFmtId="0" fontId="0" fillId="6" borderId="0" xfId="0" applyFill="1"/>
    <xf numFmtId="0" fontId="0" fillId="8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10" xfId="0" applyFont="1" applyBorder="1"/>
    <xf numFmtId="0" fontId="0" fillId="0" borderId="9" xfId="0" applyFont="1" applyBorder="1"/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0" fillId="0" borderId="3" xfId="0" applyFill="1" applyBorder="1"/>
    <xf numFmtId="0" fontId="4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5" borderId="0" xfId="0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8" fillId="10" borderId="3" xfId="0" applyFont="1" applyFill="1" applyBorder="1" applyAlignment="1">
      <alignment horizontal="center" wrapText="1"/>
    </xf>
    <xf numFmtId="0" fontId="8" fillId="10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5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top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2" borderId="0" xfId="0" applyFont="1" applyFill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1" fillId="0" borderId="0" xfId="1"/>
    <xf numFmtId="0" fontId="32" fillId="0" borderId="0" xfId="1" applyFont="1" applyAlignment="1">
      <alignment horizontal="left"/>
    </xf>
    <xf numFmtId="0" fontId="33" fillId="0" borderId="0" xfId="1" applyFont="1"/>
    <xf numFmtId="0" fontId="28" fillId="0" borderId="0" xfId="1" applyFont="1" applyAlignment="1">
      <alignment horizontal="center"/>
    </xf>
    <xf numFmtId="0" fontId="34" fillId="0" borderId="0" xfId="1" applyFont="1"/>
    <xf numFmtId="0" fontId="30" fillId="0" borderId="9" xfId="1" applyFont="1" applyBorder="1" applyAlignment="1">
      <alignment horizontal="center"/>
    </xf>
    <xf numFmtId="0" fontId="1" fillId="0" borderId="15" xfId="1" applyBorder="1"/>
    <xf numFmtId="0" fontId="28" fillId="0" borderId="28" xfId="1" applyFont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9" fillId="0" borderId="36" xfId="1" applyFont="1" applyBorder="1" applyAlignment="1">
      <alignment horizontal="left" vertical="center" wrapText="1"/>
    </xf>
    <xf numFmtId="0" fontId="30" fillId="0" borderId="29" xfId="1" applyFont="1" applyBorder="1" applyAlignment="1">
      <alignment horizontal="center" wrapText="1"/>
    </xf>
    <xf numFmtId="0" fontId="1" fillId="0" borderId="30" xfId="1" applyBorder="1"/>
    <xf numFmtId="0" fontId="28" fillId="0" borderId="26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9" fillId="0" borderId="9" xfId="1" applyFont="1" applyBorder="1" applyAlignment="1">
      <alignment horizontal="left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 vertical="center"/>
    </xf>
    <xf numFmtId="14" fontId="28" fillId="0" borderId="43" xfId="1" applyNumberFormat="1" applyFont="1" applyBorder="1" applyAlignment="1">
      <alignment horizontal="center" vertical="center" wrapText="1"/>
    </xf>
    <xf numFmtId="49" fontId="28" fillId="0" borderId="36" xfId="1" applyNumberFormat="1" applyFont="1" applyBorder="1" applyAlignment="1">
      <alignment horizontal="center" wrapText="1"/>
    </xf>
    <xf numFmtId="0" fontId="31" fillId="0" borderId="44" xfId="1" applyFont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0" fontId="1" fillId="0" borderId="30" xfId="1" applyBorder="1" applyAlignment="1">
      <alignment horizontal="center"/>
    </xf>
    <xf numFmtId="0" fontId="1" fillId="0" borderId="45" xfId="1" applyBorder="1" applyAlignment="1">
      <alignment horizontal="center" vertical="center"/>
    </xf>
    <xf numFmtId="14" fontId="28" fillId="0" borderId="46" xfId="1" applyNumberFormat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/>
    </xf>
    <xf numFmtId="20" fontId="28" fillId="0" borderId="37" xfId="1" applyNumberFormat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3" xfId="1" applyBorder="1" applyAlignment="1">
      <alignment horizontal="center"/>
    </xf>
    <xf numFmtId="14" fontId="28" fillId="0" borderId="47" xfId="1" applyNumberFormat="1" applyFont="1" applyBorder="1" applyAlignment="1">
      <alignment horizontal="center" vertical="center" wrapText="1"/>
    </xf>
    <xf numFmtId="0" fontId="28" fillId="0" borderId="44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 wrapText="1"/>
    </xf>
    <xf numFmtId="0" fontId="1" fillId="0" borderId="50" xfId="1" applyBorder="1" applyAlignment="1">
      <alignment horizontal="center" vertical="center"/>
    </xf>
    <xf numFmtId="0" fontId="28" fillId="0" borderId="40" xfId="1" applyFont="1" applyBorder="1" applyAlignment="1">
      <alignment horizont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center" vertical="center" wrapText="1"/>
    </xf>
    <xf numFmtId="0" fontId="1" fillId="0" borderId="51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28" fillId="0" borderId="32" xfId="1" applyFont="1" applyBorder="1" applyAlignment="1">
      <alignment horizontal="center" wrapText="1"/>
    </xf>
    <xf numFmtId="0" fontId="27" fillId="0" borderId="3" xfId="1" applyFont="1" applyBorder="1" applyAlignment="1">
      <alignment horizontal="center"/>
    </xf>
    <xf numFmtId="0" fontId="28" fillId="0" borderId="44" xfId="1" applyFont="1" applyBorder="1" applyAlignment="1">
      <alignment horizontal="center" vertical="center" wrapText="1"/>
    </xf>
    <xf numFmtId="0" fontId="28" fillId="0" borderId="48" xfId="1" applyFont="1" applyBorder="1" applyAlignment="1">
      <alignment horizontal="center" vertical="center"/>
    </xf>
    <xf numFmtId="14" fontId="28" fillId="0" borderId="49" xfId="1" applyNumberFormat="1" applyFont="1" applyBorder="1" applyAlignment="1">
      <alignment horizontal="center" vertical="center" wrapText="1"/>
    </xf>
    <xf numFmtId="0" fontId="28" fillId="0" borderId="50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14" fontId="28" fillId="0" borderId="51" xfId="1" applyNumberFormat="1" applyFont="1" applyBorder="1" applyAlignment="1">
      <alignment horizontal="center" vertical="center" wrapText="1"/>
    </xf>
    <xf numFmtId="0" fontId="28" fillId="0" borderId="3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" fillId="0" borderId="32" xfId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1" fillId="0" borderId="3" xfId="1" applyBorder="1"/>
    <xf numFmtId="0" fontId="29" fillId="0" borderId="12" xfId="1" applyFont="1" applyBorder="1" applyAlignment="1">
      <alignment horizontal="left" vertical="center" wrapText="1"/>
    </xf>
    <xf numFmtId="0" fontId="30" fillId="0" borderId="3" xfId="1" applyFont="1" applyBorder="1" applyAlignment="1">
      <alignment horizontal="center" wrapText="1"/>
    </xf>
    <xf numFmtId="0" fontId="1" fillId="0" borderId="12" xfId="1" applyBorder="1"/>
    <xf numFmtId="0" fontId="30" fillId="0" borderId="15" xfId="1" applyFont="1" applyBorder="1" applyAlignment="1">
      <alignment horizontal="center" vertical="center" wrapText="1"/>
    </xf>
    <xf numFmtId="0" fontId="1" fillId="0" borderId="29" xfId="1" applyBorder="1"/>
    <xf numFmtId="0" fontId="1" fillId="0" borderId="29" xfId="1" applyBorder="1" applyAlignment="1">
      <alignment horizontal="center" wrapText="1"/>
    </xf>
    <xf numFmtId="0" fontId="1" fillId="0" borderId="32" xfId="1" applyBorder="1"/>
    <xf numFmtId="0" fontId="1" fillId="0" borderId="32" xfId="1" applyBorder="1" applyAlignment="1">
      <alignment horizontal="center" wrapText="1"/>
    </xf>
    <xf numFmtId="0" fontId="28" fillId="0" borderId="37" xfId="1" applyFont="1" applyBorder="1" applyAlignment="1">
      <alignment horizontal="center" wrapText="1"/>
    </xf>
    <xf numFmtId="0" fontId="1" fillId="0" borderId="52" xfId="1" applyBorder="1" applyAlignment="1">
      <alignment horizontal="center"/>
    </xf>
    <xf numFmtId="0" fontId="28" fillId="0" borderId="3" xfId="1" applyFont="1" applyBorder="1" applyAlignment="1">
      <alignment horizontal="center" wrapText="1"/>
    </xf>
    <xf numFmtId="0" fontId="1" fillId="0" borderId="53" xfId="1" applyBorder="1" applyAlignment="1">
      <alignment horizontal="center"/>
    </xf>
    <xf numFmtId="0" fontId="28" fillId="0" borderId="10" xfId="1" applyFont="1" applyBorder="1" applyAlignment="1">
      <alignment horizontal="center"/>
    </xf>
    <xf numFmtId="0" fontId="1" fillId="0" borderId="54" xfId="1" applyBorder="1" applyAlignment="1">
      <alignment horizontal="center"/>
    </xf>
    <xf numFmtId="14" fontId="28" fillId="0" borderId="41" xfId="1" applyNumberFormat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/>
    </xf>
    <xf numFmtId="14" fontId="28" fillId="0" borderId="14" xfId="1" applyNumberFormat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/>
    </xf>
    <xf numFmtId="0" fontId="28" fillId="0" borderId="50" xfId="1" applyFont="1" applyBorder="1" applyAlignment="1">
      <alignment horizontal="center" vertical="center" wrapText="1"/>
    </xf>
    <xf numFmtId="49" fontId="28" fillId="0" borderId="44" xfId="1" applyNumberFormat="1" applyFont="1" applyBorder="1" applyAlignment="1">
      <alignment horizontal="center" wrapText="1"/>
    </xf>
    <xf numFmtId="0" fontId="1" fillId="0" borderId="34" xfId="1" applyBorder="1" applyAlignment="1">
      <alignment horizontal="center" wrapText="1"/>
    </xf>
    <xf numFmtId="0" fontId="28" fillId="4" borderId="42" xfId="1" applyFont="1" applyFill="1" applyBorder="1" applyAlignment="1">
      <alignment horizontal="center" vertical="center"/>
    </xf>
    <xf numFmtId="14" fontId="28" fillId="4" borderId="47" xfId="1" applyNumberFormat="1" applyFont="1" applyFill="1" applyBorder="1" applyAlignment="1">
      <alignment horizontal="center" vertical="center" wrapText="1"/>
    </xf>
    <xf numFmtId="0" fontId="28" fillId="4" borderId="44" xfId="1" applyFont="1" applyFill="1" applyBorder="1" applyAlignment="1">
      <alignment horizontal="center" vertical="center"/>
    </xf>
    <xf numFmtId="0" fontId="1" fillId="4" borderId="48" xfId="1" applyFill="1" applyBorder="1" applyAlignment="1">
      <alignment horizontal="center" vertical="center"/>
    </xf>
    <xf numFmtId="0" fontId="1" fillId="4" borderId="49" xfId="1" applyFill="1" applyBorder="1" applyAlignment="1">
      <alignment horizontal="center" vertical="center" wrapText="1"/>
    </xf>
    <xf numFmtId="0" fontId="1" fillId="4" borderId="50" xfId="1" applyFill="1" applyBorder="1" applyAlignment="1">
      <alignment horizontal="center" vertical="center"/>
    </xf>
    <xf numFmtId="0" fontId="1" fillId="4" borderId="45" xfId="1" applyFill="1" applyBorder="1" applyAlignment="1">
      <alignment horizontal="center" vertical="center"/>
    </xf>
    <xf numFmtId="0" fontId="1" fillId="4" borderId="51" xfId="1" applyFill="1" applyBorder="1" applyAlignment="1">
      <alignment horizontal="center" vertical="center" wrapText="1"/>
    </xf>
    <xf numFmtId="0" fontId="1" fillId="4" borderId="34" xfId="1" applyFill="1" applyBorder="1" applyAlignment="1">
      <alignment horizontal="center" vertical="center"/>
    </xf>
    <xf numFmtId="0" fontId="1" fillId="4" borderId="3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14" fontId="28" fillId="4" borderId="43" xfId="1" applyNumberFormat="1" applyFont="1" applyFill="1" applyBorder="1" applyAlignment="1">
      <alignment horizontal="center" vertical="center" wrapText="1"/>
    </xf>
    <xf numFmtId="0" fontId="28" fillId="4" borderId="29" xfId="1" applyFont="1" applyFill="1" applyBorder="1" applyAlignment="1">
      <alignment horizontal="center" vertical="center" wrapText="1"/>
    </xf>
    <xf numFmtId="14" fontId="28" fillId="4" borderId="46" xfId="1" applyNumberFormat="1" applyFont="1" applyFill="1" applyBorder="1" applyAlignment="1">
      <alignment horizontal="center" vertical="center" wrapText="1"/>
    </xf>
    <xf numFmtId="0" fontId="28" fillId="4" borderId="32" xfId="1" applyFont="1" applyFill="1" applyBorder="1" applyAlignment="1">
      <alignment horizontal="center" vertical="center" wrapText="1"/>
    </xf>
    <xf numFmtId="0" fontId="27" fillId="4" borderId="3" xfId="1" applyFont="1" applyFill="1" applyBorder="1" applyAlignment="1">
      <alignment horizontal="center"/>
    </xf>
    <xf numFmtId="0" fontId="1" fillId="4" borderId="0" xfId="1" applyFill="1"/>
    <xf numFmtId="0" fontId="1" fillId="0" borderId="29" xfId="1" applyFill="1" applyBorder="1" applyAlignment="1">
      <alignment horizontal="center"/>
    </xf>
    <xf numFmtId="0" fontId="1" fillId="0" borderId="32" xfId="1" applyFill="1" applyBorder="1" applyAlignment="1">
      <alignment horizontal="center"/>
    </xf>
    <xf numFmtId="0" fontId="34" fillId="0" borderId="3" xfId="1" applyFont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34" fillId="0" borderId="10" xfId="1" applyFont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34" fillId="0" borderId="32" xfId="1" applyFont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5" fillId="0" borderId="44" xfId="1" applyFont="1" applyFill="1" applyBorder="1" applyAlignment="1">
      <alignment horizontal="center" vertical="center" wrapText="1"/>
    </xf>
    <xf numFmtId="0" fontId="34" fillId="0" borderId="34" xfId="1" applyFont="1" applyFill="1" applyBorder="1" applyAlignment="1">
      <alignment horizontal="center" vertical="center" wrapText="1"/>
    </xf>
    <xf numFmtId="0" fontId="27" fillId="4" borderId="29" xfId="1" applyFont="1" applyFill="1" applyBorder="1" applyAlignment="1">
      <alignment horizontal="center"/>
    </xf>
    <xf numFmtId="0" fontId="1" fillId="4" borderId="29" xfId="1" applyFill="1" applyBorder="1" applyAlignment="1">
      <alignment horizontal="center"/>
    </xf>
    <xf numFmtId="0" fontId="28" fillId="4" borderId="34" xfId="1" applyFont="1" applyFill="1" applyBorder="1" applyAlignment="1">
      <alignment horizontal="center" wrapText="1"/>
    </xf>
    <xf numFmtId="0" fontId="1" fillId="4" borderId="32" xfId="1" applyFill="1" applyBorder="1" applyAlignment="1">
      <alignment horizontal="center"/>
    </xf>
    <xf numFmtId="0" fontId="28" fillId="4" borderId="29" xfId="1" applyFont="1" applyFill="1" applyBorder="1" applyAlignment="1">
      <alignment horizontal="center" vertical="center"/>
    </xf>
    <xf numFmtId="0" fontId="28" fillId="4" borderId="32" xfId="1" applyFont="1" applyFill="1" applyBorder="1" applyAlignment="1">
      <alignment horizontal="center" vertical="center"/>
    </xf>
    <xf numFmtId="0" fontId="1" fillId="4" borderId="30" xfId="1" applyFill="1" applyBorder="1" applyAlignment="1">
      <alignment horizontal="center"/>
    </xf>
    <xf numFmtId="0" fontId="1" fillId="4" borderId="53" xfId="1" applyFill="1" applyBorder="1" applyAlignment="1">
      <alignment horizontal="center"/>
    </xf>
    <xf numFmtId="0" fontId="1" fillId="4" borderId="52" xfId="1" applyFill="1" applyBorder="1" applyAlignment="1">
      <alignment horizontal="center"/>
    </xf>
    <xf numFmtId="0" fontId="27" fillId="4" borderId="32" xfId="1" applyFont="1" applyFill="1" applyBorder="1" applyAlignment="1">
      <alignment horizontal="center"/>
    </xf>
    <xf numFmtId="0" fontId="1" fillId="4" borderId="33" xfId="1" applyFill="1" applyBorder="1" applyAlignment="1">
      <alignment horizontal="center"/>
    </xf>
    <xf numFmtId="0" fontId="28" fillId="4" borderId="37" xfId="1" applyFont="1" applyFill="1" applyBorder="1" applyAlignment="1">
      <alignment horizontal="center" wrapText="1"/>
    </xf>
    <xf numFmtId="0" fontId="34" fillId="4" borderId="32" xfId="1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00FF00"/>
      <color rgb="FF008000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6" t="s">
        <v>19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84"/>
      <c r="D3" s="190" t="s">
        <v>91</v>
      </c>
      <c r="E3" s="191"/>
      <c r="F3" s="192"/>
      <c r="G3" s="170" t="s">
        <v>153</v>
      </c>
      <c r="H3" s="171"/>
      <c r="I3" s="171"/>
      <c r="J3" s="171"/>
      <c r="K3" s="171"/>
      <c r="L3" s="210" t="s">
        <v>92</v>
      </c>
      <c r="M3" s="211"/>
      <c r="N3" s="211"/>
      <c r="O3" s="212"/>
    </row>
    <row r="4" spans="1:15" ht="20.100000000000001" customHeight="1" x14ac:dyDescent="0.2">
      <c r="A4" s="178"/>
      <c r="B4" s="179"/>
      <c r="C4" s="84"/>
      <c r="D4" s="193"/>
      <c r="E4" s="194"/>
      <c r="F4" s="195"/>
      <c r="G4" s="171"/>
      <c r="H4" s="171"/>
      <c r="I4" s="171"/>
      <c r="J4" s="171"/>
      <c r="K4" s="171"/>
      <c r="L4" s="211"/>
      <c r="M4" s="211"/>
      <c r="N4" s="211"/>
      <c r="O4" s="212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84"/>
      <c r="D5" s="201" t="s">
        <v>61</v>
      </c>
      <c r="E5" s="202"/>
      <c r="F5" s="202"/>
      <c r="G5" s="202"/>
      <c r="H5" s="202"/>
      <c r="I5" s="209" t="s">
        <v>93</v>
      </c>
      <c r="J5" s="209"/>
      <c r="K5" s="209"/>
      <c r="L5" s="209"/>
      <c r="M5" s="209"/>
      <c r="N5" s="209"/>
      <c r="O5" s="53"/>
    </row>
    <row r="6" spans="1:15" ht="20.100000000000001" customHeight="1" x14ac:dyDescent="0.2">
      <c r="A6" s="178"/>
      <c r="B6" s="179"/>
      <c r="C6" s="84"/>
      <c r="D6" s="202"/>
      <c r="E6" s="202"/>
      <c r="F6" s="202"/>
      <c r="G6" s="202"/>
      <c r="H6" s="202"/>
      <c r="I6" s="209"/>
      <c r="J6" s="209"/>
      <c r="K6" s="209"/>
      <c r="L6" s="209"/>
      <c r="M6" s="209"/>
      <c r="N6" s="209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84"/>
      <c r="D7" s="172" t="s">
        <v>58</v>
      </c>
      <c r="E7" s="173"/>
      <c r="F7" s="174"/>
      <c r="G7" s="168" t="s">
        <v>63</v>
      </c>
      <c r="H7" s="169"/>
      <c r="I7" s="169"/>
      <c r="J7" s="169"/>
      <c r="K7" s="169"/>
      <c r="L7" s="180" t="s">
        <v>62</v>
      </c>
      <c r="M7" s="181"/>
      <c r="N7" s="203" t="s">
        <v>94</v>
      </c>
      <c r="O7" s="204"/>
    </row>
    <row r="8" spans="1:15" ht="20.100000000000001" customHeight="1" x14ac:dyDescent="0.2">
      <c r="A8" s="178"/>
      <c r="B8" s="179"/>
      <c r="C8" s="84"/>
      <c r="D8" s="175"/>
      <c r="E8" s="176"/>
      <c r="F8" s="177"/>
      <c r="G8" s="169"/>
      <c r="H8" s="169"/>
      <c r="I8" s="169"/>
      <c r="J8" s="169"/>
      <c r="K8" s="169"/>
      <c r="L8" s="181"/>
      <c r="M8" s="181"/>
      <c r="N8" s="205"/>
      <c r="O8" s="204"/>
    </row>
    <row r="9" spans="1:15" ht="20.100000000000001" customHeight="1" x14ac:dyDescent="0.2">
      <c r="A9" s="178">
        <f ca="1">LOOKUP(4,'Félévi időbeosztás'!I2:I15,'Félévi időbeosztás'!A2:A16)</f>
        <v>3</v>
      </c>
      <c r="B9" s="200">
        <f ca="1">LOOKUP(4,'Félévi időbeosztás'!I2:I15,'Félévi időbeosztás'!C2:C16)</f>
        <v>45196</v>
      </c>
      <c r="C9" s="84"/>
      <c r="D9" s="79"/>
      <c r="E9" s="213" t="s">
        <v>91</v>
      </c>
      <c r="F9" s="214"/>
      <c r="G9" s="170" t="s">
        <v>153</v>
      </c>
      <c r="H9" s="171"/>
      <c r="I9" s="171"/>
      <c r="J9" s="171"/>
      <c r="K9" s="171"/>
      <c r="L9" s="210" t="s">
        <v>92</v>
      </c>
      <c r="M9" s="211"/>
      <c r="N9" s="211"/>
      <c r="O9" s="212"/>
    </row>
    <row r="10" spans="1:15" ht="20.100000000000001" customHeight="1" x14ac:dyDescent="0.2">
      <c r="A10" s="178"/>
      <c r="B10" s="200"/>
      <c r="C10" s="84"/>
      <c r="D10" s="79"/>
      <c r="E10" s="214"/>
      <c r="F10" s="214"/>
      <c r="G10" s="171"/>
      <c r="H10" s="171"/>
      <c r="I10" s="171"/>
      <c r="J10" s="171"/>
      <c r="K10" s="171"/>
      <c r="L10" s="211"/>
      <c r="M10" s="211"/>
      <c r="N10" s="211"/>
      <c r="O10" s="212"/>
    </row>
    <row r="11" spans="1:15" ht="20.100000000000001" customHeight="1" x14ac:dyDescent="0.2">
      <c r="A11" s="178">
        <f ca="1">LOOKUP(5,'Félévi időbeosztás'!I2:I15,'Félévi időbeosztás'!A2:A16)</f>
        <v>4</v>
      </c>
      <c r="B11" s="199">
        <f ca="1">LOOKUP(5,'Félévi időbeosztás'!I2:I15,'Félévi időbeosztás'!C2:C16)</f>
        <v>45203</v>
      </c>
      <c r="C11" s="84"/>
      <c r="D11" s="201" t="s">
        <v>61</v>
      </c>
      <c r="E11" s="202"/>
      <c r="F11" s="202"/>
      <c r="G11" s="202"/>
      <c r="H11" s="202"/>
      <c r="I11" s="209" t="s">
        <v>93</v>
      </c>
      <c r="J11" s="209"/>
      <c r="K11" s="209"/>
      <c r="L11" s="209"/>
      <c r="M11" s="209"/>
      <c r="N11" s="209"/>
      <c r="O11" s="53"/>
    </row>
    <row r="12" spans="1:15" ht="20.100000000000001" customHeight="1" x14ac:dyDescent="0.2">
      <c r="A12" s="178"/>
      <c r="B12" s="199"/>
      <c r="C12" s="84"/>
      <c r="D12" s="202"/>
      <c r="E12" s="202"/>
      <c r="F12" s="202"/>
      <c r="G12" s="202"/>
      <c r="H12" s="202"/>
      <c r="I12" s="209"/>
      <c r="J12" s="209"/>
      <c r="K12" s="209"/>
      <c r="L12" s="209"/>
      <c r="M12" s="209"/>
      <c r="N12" s="209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84"/>
      <c r="D13" s="168" t="s">
        <v>58</v>
      </c>
      <c r="E13" s="169"/>
      <c r="F13" s="168" t="s">
        <v>63</v>
      </c>
      <c r="G13" s="169"/>
      <c r="H13" s="169"/>
      <c r="I13" s="169"/>
      <c r="J13" s="169"/>
      <c r="K13" s="172" t="s">
        <v>62</v>
      </c>
      <c r="L13" s="173"/>
      <c r="M13" s="174"/>
      <c r="N13" s="203" t="s">
        <v>94</v>
      </c>
      <c r="O13" s="109"/>
    </row>
    <row r="14" spans="1:15" ht="20.100000000000001" customHeight="1" x14ac:dyDescent="0.2">
      <c r="A14" s="178"/>
      <c r="B14" s="179"/>
      <c r="C14" s="84"/>
      <c r="D14" s="169"/>
      <c r="E14" s="169"/>
      <c r="F14" s="169"/>
      <c r="G14" s="169"/>
      <c r="H14" s="169"/>
      <c r="I14" s="169"/>
      <c r="J14" s="169"/>
      <c r="K14" s="175"/>
      <c r="L14" s="176"/>
      <c r="M14" s="177"/>
      <c r="N14" s="203"/>
      <c r="O14" s="109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84"/>
      <c r="D15" s="213" t="s">
        <v>91</v>
      </c>
      <c r="E15" s="214"/>
      <c r="F15" s="168" t="s">
        <v>63</v>
      </c>
      <c r="G15" s="169"/>
      <c r="H15" s="169"/>
      <c r="I15" s="169"/>
      <c r="J15" s="169"/>
      <c r="K15" s="210" t="s">
        <v>92</v>
      </c>
      <c r="L15" s="211"/>
      <c r="M15" s="211"/>
      <c r="N15" s="211"/>
      <c r="O15" s="53"/>
    </row>
    <row r="16" spans="1:15" ht="20.100000000000001" customHeight="1" x14ac:dyDescent="0.2">
      <c r="A16" s="178"/>
      <c r="B16" s="179"/>
      <c r="C16" s="84"/>
      <c r="D16" s="214"/>
      <c r="E16" s="214"/>
      <c r="F16" s="169"/>
      <c r="G16" s="169"/>
      <c r="H16" s="169"/>
      <c r="I16" s="169"/>
      <c r="J16" s="169"/>
      <c r="K16" s="211"/>
      <c r="L16" s="211"/>
      <c r="M16" s="211"/>
      <c r="N16" s="211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78"/>
      <c r="D17" s="201" t="s">
        <v>61</v>
      </c>
      <c r="E17" s="202"/>
      <c r="F17" s="202"/>
      <c r="G17" s="202"/>
      <c r="H17" s="202"/>
      <c r="I17" s="209" t="s">
        <v>93</v>
      </c>
      <c r="J17" s="209"/>
      <c r="K17" s="209"/>
      <c r="L17" s="209"/>
      <c r="M17" s="209"/>
      <c r="N17" s="209"/>
      <c r="O17" s="45"/>
    </row>
    <row r="18" spans="1:15" ht="20.100000000000001" customHeight="1" x14ac:dyDescent="0.2">
      <c r="A18" s="178"/>
      <c r="B18" s="179"/>
      <c r="C18" s="78"/>
      <c r="D18" s="202"/>
      <c r="E18" s="202"/>
      <c r="F18" s="202"/>
      <c r="G18" s="202"/>
      <c r="H18" s="202"/>
      <c r="I18" s="209"/>
      <c r="J18" s="209"/>
      <c r="K18" s="209"/>
      <c r="L18" s="209"/>
      <c r="M18" s="209"/>
      <c r="N18" s="209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78"/>
      <c r="D19" s="172" t="s">
        <v>58</v>
      </c>
      <c r="E19" s="173"/>
      <c r="F19" s="174"/>
      <c r="G19" s="170" t="s">
        <v>153</v>
      </c>
      <c r="H19" s="171"/>
      <c r="I19" s="171"/>
      <c r="J19" s="171"/>
      <c r="K19" s="171"/>
      <c r="L19" s="180" t="s">
        <v>62</v>
      </c>
      <c r="M19" s="181"/>
      <c r="N19" s="203" t="s">
        <v>94</v>
      </c>
      <c r="O19" s="45"/>
    </row>
    <row r="20" spans="1:15" ht="20.100000000000001" customHeight="1" x14ac:dyDescent="0.2">
      <c r="A20" s="178"/>
      <c r="B20" s="179"/>
      <c r="C20" s="78"/>
      <c r="D20" s="175"/>
      <c r="E20" s="176"/>
      <c r="F20" s="177"/>
      <c r="G20" s="171"/>
      <c r="H20" s="171"/>
      <c r="I20" s="171"/>
      <c r="J20" s="171"/>
      <c r="K20" s="171"/>
      <c r="L20" s="181"/>
      <c r="M20" s="181"/>
      <c r="N20" s="203"/>
      <c r="O20" s="45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200">
        <f ca="1">LOOKUP(10,'Félévi időbeosztás'!I2:I15,'Félévi időbeosztás'!C2:C16)</f>
        <v>45252</v>
      </c>
      <c r="C21" s="84"/>
      <c r="D21" s="190" t="s">
        <v>91</v>
      </c>
      <c r="E21" s="191"/>
      <c r="F21" s="192"/>
      <c r="G21" s="188" t="s">
        <v>63</v>
      </c>
      <c r="H21" s="189"/>
      <c r="I21" s="189"/>
      <c r="J21" s="189"/>
      <c r="K21" s="189"/>
      <c r="L21" s="182" t="s">
        <v>92</v>
      </c>
      <c r="M21" s="183"/>
      <c r="N21" s="184"/>
      <c r="O21" s="53"/>
    </row>
    <row r="22" spans="1:15" ht="20.100000000000001" customHeight="1" x14ac:dyDescent="0.2">
      <c r="A22" s="178"/>
      <c r="B22" s="200"/>
      <c r="C22" s="84"/>
      <c r="D22" s="193"/>
      <c r="E22" s="194"/>
      <c r="F22" s="195"/>
      <c r="G22" s="189"/>
      <c r="H22" s="189"/>
      <c r="I22" s="189"/>
      <c r="J22" s="189"/>
      <c r="K22" s="189"/>
      <c r="L22" s="185"/>
      <c r="M22" s="186"/>
      <c r="N22" s="187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78"/>
      <c r="D23" s="201" t="s">
        <v>61</v>
      </c>
      <c r="E23" s="202"/>
      <c r="F23" s="202"/>
      <c r="G23" s="202"/>
      <c r="H23" s="202"/>
      <c r="I23" s="209" t="s">
        <v>93</v>
      </c>
      <c r="J23" s="209"/>
      <c r="K23" s="209"/>
      <c r="L23" s="209"/>
      <c r="M23" s="209"/>
      <c r="N23" s="209"/>
      <c r="O23" s="110"/>
    </row>
    <row r="24" spans="1:15" ht="20.100000000000001" customHeight="1" x14ac:dyDescent="0.2">
      <c r="A24" s="178"/>
      <c r="B24" s="179"/>
      <c r="C24" s="78"/>
      <c r="D24" s="202"/>
      <c r="E24" s="202"/>
      <c r="F24" s="202"/>
      <c r="G24" s="202"/>
      <c r="H24" s="202"/>
      <c r="I24" s="209"/>
      <c r="J24" s="209"/>
      <c r="K24" s="209"/>
      <c r="L24" s="209"/>
      <c r="M24" s="209"/>
      <c r="N24" s="209"/>
      <c r="O24" s="110"/>
    </row>
    <row r="25" spans="1:15" ht="20.100000000000001" customHeight="1" x14ac:dyDescent="0.2">
      <c r="A25" s="178">
        <f>LOOKUP(12,'Félévi időbeosztás'!I2:I16,'Félévi időbeosztás'!A2:A16)</f>
        <v>13</v>
      </c>
      <c r="B25" s="200">
        <f>LOOKUP(12,'Félévi időbeosztás'!I2:I16,'Félévi időbeosztás'!C2:C16)</f>
        <v>45266</v>
      </c>
      <c r="C25" s="84"/>
      <c r="D25" s="168" t="s">
        <v>58</v>
      </c>
      <c r="E25" s="169"/>
      <c r="F25" s="170" t="s">
        <v>153</v>
      </c>
      <c r="G25" s="171"/>
      <c r="H25" s="171"/>
      <c r="I25" s="171"/>
      <c r="J25" s="171"/>
      <c r="K25" s="172" t="s">
        <v>62</v>
      </c>
      <c r="L25" s="173"/>
      <c r="M25" s="174"/>
      <c r="N25" s="203" t="s">
        <v>94</v>
      </c>
      <c r="O25" s="45"/>
    </row>
    <row r="26" spans="1:15" ht="20.100000000000001" customHeight="1" x14ac:dyDescent="0.2">
      <c r="A26" s="178"/>
      <c r="B26" s="200"/>
      <c r="C26" s="84"/>
      <c r="D26" s="169"/>
      <c r="E26" s="169"/>
      <c r="F26" s="171"/>
      <c r="G26" s="171"/>
      <c r="H26" s="171"/>
      <c r="I26" s="171"/>
      <c r="J26" s="171"/>
      <c r="K26" s="175"/>
      <c r="L26" s="176"/>
      <c r="M26" s="177"/>
      <c r="N26" s="203"/>
      <c r="O26" s="45"/>
    </row>
    <row r="27" spans="1:15" ht="20.100000000000001" customHeight="1" thickBot="1" x14ac:dyDescent="0.25">
      <c r="A27" s="206" t="s">
        <v>218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x14ac:dyDescent="0.2">
      <c r="B28" s="133" t="s">
        <v>256</v>
      </c>
      <c r="C28" s="82"/>
      <c r="D28" s="82"/>
    </row>
    <row r="29" spans="1:15" x14ac:dyDescent="0.2">
      <c r="B29" s="167" t="s">
        <v>269</v>
      </c>
      <c r="C29" s="167"/>
      <c r="D29" s="167"/>
    </row>
  </sheetData>
  <mergeCells count="63">
    <mergeCell ref="D13:E14"/>
    <mergeCell ref="D19:F20"/>
    <mergeCell ref="L3:O4"/>
    <mergeCell ref="L9:O10"/>
    <mergeCell ref="K15:N16"/>
    <mergeCell ref="G7:K8"/>
    <mergeCell ref="F13:J14"/>
    <mergeCell ref="F15:J16"/>
    <mergeCell ref="D3:F4"/>
    <mergeCell ref="E9:F10"/>
    <mergeCell ref="D15:E16"/>
    <mergeCell ref="I5:N6"/>
    <mergeCell ref="I11:N12"/>
    <mergeCell ref="I17:N18"/>
    <mergeCell ref="N19:N20"/>
    <mergeCell ref="G3:K4"/>
    <mergeCell ref="B17:B18"/>
    <mergeCell ref="I23:N24"/>
    <mergeCell ref="D17:H18"/>
    <mergeCell ref="D23:H24"/>
    <mergeCell ref="G19:K20"/>
    <mergeCell ref="A25:A26"/>
    <mergeCell ref="A23:A24"/>
    <mergeCell ref="A21:A22"/>
    <mergeCell ref="B19:B20"/>
    <mergeCell ref="A19:A20"/>
    <mergeCell ref="G9:K10"/>
    <mergeCell ref="L7:M8"/>
    <mergeCell ref="K13:M14"/>
    <mergeCell ref="N7:O8"/>
    <mergeCell ref="N13:N14"/>
    <mergeCell ref="A11:A12"/>
    <mergeCell ref="A13:A14"/>
    <mergeCell ref="A1:O1"/>
    <mergeCell ref="B3:B4"/>
    <mergeCell ref="B5:B6"/>
    <mergeCell ref="B7:B8"/>
    <mergeCell ref="A5:A6"/>
    <mergeCell ref="A3:A4"/>
    <mergeCell ref="A7:A8"/>
    <mergeCell ref="A9:A10"/>
    <mergeCell ref="B11:B12"/>
    <mergeCell ref="B9:B10"/>
    <mergeCell ref="B13:B14"/>
    <mergeCell ref="D7:F8"/>
    <mergeCell ref="D5:H6"/>
    <mergeCell ref="D11:H12"/>
    <mergeCell ref="B29:D29"/>
    <mergeCell ref="D25:E26"/>
    <mergeCell ref="F25:J26"/>
    <mergeCell ref="K25:M26"/>
    <mergeCell ref="A15:A16"/>
    <mergeCell ref="B15:B16"/>
    <mergeCell ref="L19:M20"/>
    <mergeCell ref="L21:N22"/>
    <mergeCell ref="G21:K22"/>
    <mergeCell ref="D21:F22"/>
    <mergeCell ref="N25:N26"/>
    <mergeCell ref="A27:O27"/>
    <mergeCell ref="B25:B26"/>
    <mergeCell ref="B23:B24"/>
    <mergeCell ref="A17:A18"/>
    <mergeCell ref="B21:B22"/>
  </mergeCells>
  <phoneticPr fontId="4" type="noConversion"/>
  <printOptions horizontalCentered="1" verticalCentered="1"/>
  <pageMargins left="0.15748031496062992" right="0.15748031496062992" top="0.15748031496062992" bottom="0.15748031496062992" header="0.19685039370078741" footer="0.19685039370078741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315" t="s">
        <v>149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7"/>
      <c r="O1" s="318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99">
        <f ca="1">LOOKUP(1,'Félévi időbeosztás'!I2:I15,'Félévi időbeosztás'!C2:C16)</f>
        <v>45175</v>
      </c>
      <c r="C3" s="28"/>
      <c r="D3" s="224" t="s">
        <v>60</v>
      </c>
      <c r="E3" s="224"/>
      <c r="F3" s="224"/>
      <c r="G3" s="224"/>
      <c r="H3" s="224"/>
      <c r="I3" s="224"/>
      <c r="J3" s="224"/>
      <c r="K3" s="313" t="s">
        <v>50</v>
      </c>
      <c r="L3" s="313"/>
      <c r="M3" s="313"/>
      <c r="N3" s="313"/>
      <c r="O3" s="53"/>
    </row>
    <row r="4" spans="1:15" ht="20.100000000000001" customHeight="1" x14ac:dyDescent="0.2">
      <c r="A4" s="178"/>
      <c r="B4" s="199"/>
      <c r="C4" s="28"/>
      <c r="D4" s="224"/>
      <c r="E4" s="224"/>
      <c r="F4" s="224"/>
      <c r="G4" s="224"/>
      <c r="H4" s="224"/>
      <c r="I4" s="224"/>
      <c r="J4" s="224"/>
      <c r="K4" s="313"/>
      <c r="L4" s="313"/>
      <c r="M4" s="313"/>
      <c r="N4" s="313"/>
      <c r="O4" s="53"/>
    </row>
    <row r="5" spans="1:15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44"/>
      <c r="D5" s="313" t="s">
        <v>64</v>
      </c>
      <c r="E5" s="313"/>
      <c r="F5" s="313"/>
      <c r="G5" s="313"/>
      <c r="H5" s="313" t="s">
        <v>49</v>
      </c>
      <c r="I5" s="313"/>
      <c r="J5" s="313"/>
      <c r="K5" s="313"/>
      <c r="L5" s="313"/>
      <c r="M5" s="28"/>
      <c r="N5" s="28"/>
      <c r="O5" s="45"/>
    </row>
    <row r="6" spans="1:15" ht="20.100000000000001" customHeight="1" x14ac:dyDescent="0.2">
      <c r="A6" s="178"/>
      <c r="B6" s="199"/>
      <c r="C6" s="44"/>
      <c r="D6" s="313"/>
      <c r="E6" s="313"/>
      <c r="F6" s="313"/>
      <c r="G6" s="313"/>
      <c r="H6" s="313"/>
      <c r="I6" s="313"/>
      <c r="J6" s="313"/>
      <c r="K6" s="313"/>
      <c r="L6" s="313"/>
      <c r="M6" s="28"/>
      <c r="N6" s="28"/>
      <c r="O6" s="45"/>
    </row>
    <row r="7" spans="1:15" ht="20.100000000000001" customHeight="1" x14ac:dyDescent="0.2">
      <c r="A7" s="282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97" t="s">
        <v>165</v>
      </c>
      <c r="E7" s="297"/>
      <c r="F7" s="297"/>
      <c r="G7" s="297"/>
      <c r="H7" s="297"/>
      <c r="I7" s="297" t="s">
        <v>166</v>
      </c>
      <c r="J7" s="297"/>
      <c r="K7" s="297"/>
      <c r="L7" s="297"/>
      <c r="M7" s="313" t="s">
        <v>146</v>
      </c>
      <c r="N7" s="314"/>
      <c r="O7" s="45"/>
    </row>
    <row r="8" spans="1:15" ht="20.100000000000001" customHeight="1" x14ac:dyDescent="0.2">
      <c r="A8" s="283"/>
      <c r="B8" s="179"/>
      <c r="C8" s="44"/>
      <c r="D8" s="297"/>
      <c r="E8" s="297"/>
      <c r="F8" s="297"/>
      <c r="G8" s="297"/>
      <c r="H8" s="297"/>
      <c r="I8" s="297"/>
      <c r="J8" s="297"/>
      <c r="K8" s="297"/>
      <c r="L8" s="297"/>
      <c r="M8" s="314"/>
      <c r="N8" s="314"/>
      <c r="O8" s="45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8"/>
      <c r="D9" s="224" t="s">
        <v>60</v>
      </c>
      <c r="E9" s="224"/>
      <c r="F9" s="224"/>
      <c r="G9" s="224"/>
      <c r="H9" s="224"/>
      <c r="I9" s="224"/>
      <c r="J9" s="313" t="s">
        <v>50</v>
      </c>
      <c r="K9" s="313"/>
      <c r="L9" s="313"/>
      <c r="M9" s="313"/>
      <c r="N9" s="28"/>
      <c r="O9" s="53"/>
    </row>
    <row r="10" spans="1:15" ht="20.100000000000001" customHeight="1" x14ac:dyDescent="0.2">
      <c r="A10" s="178"/>
      <c r="B10" s="179"/>
      <c r="C10" s="28"/>
      <c r="D10" s="224"/>
      <c r="E10" s="224"/>
      <c r="F10" s="224"/>
      <c r="G10" s="224"/>
      <c r="H10" s="224"/>
      <c r="I10" s="224"/>
      <c r="J10" s="313"/>
      <c r="K10" s="313"/>
      <c r="L10" s="313"/>
      <c r="M10" s="313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4"/>
      <c r="D11" s="313" t="s">
        <v>64</v>
      </c>
      <c r="E11" s="313"/>
      <c r="F11" s="313"/>
      <c r="G11" s="313"/>
      <c r="H11" s="313" t="s">
        <v>49</v>
      </c>
      <c r="I11" s="313"/>
      <c r="J11" s="313"/>
      <c r="K11" s="313"/>
      <c r="L11" s="313"/>
      <c r="M11" s="28"/>
      <c r="N11" s="28"/>
      <c r="O11" s="45"/>
    </row>
    <row r="12" spans="1:15" ht="20.100000000000001" customHeight="1" x14ac:dyDescent="0.2">
      <c r="A12" s="178"/>
      <c r="B12" s="179"/>
      <c r="C12" s="44"/>
      <c r="D12" s="313"/>
      <c r="E12" s="313"/>
      <c r="F12" s="313"/>
      <c r="G12" s="313"/>
      <c r="H12" s="313"/>
      <c r="I12" s="313"/>
      <c r="J12" s="313"/>
      <c r="K12" s="313"/>
      <c r="L12" s="313"/>
      <c r="M12" s="28"/>
      <c r="N12" s="28"/>
      <c r="O12" s="4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99">
        <f ca="1">LOOKUP(6,'Félévi időbeosztás'!I2:I15,'Félévi időbeosztás'!C2:C16)</f>
        <v>45210</v>
      </c>
      <c r="C13" s="44"/>
      <c r="D13" s="297" t="s">
        <v>165</v>
      </c>
      <c r="E13" s="297"/>
      <c r="F13" s="297"/>
      <c r="G13" s="297"/>
      <c r="H13" s="297"/>
      <c r="I13" s="297" t="s">
        <v>166</v>
      </c>
      <c r="J13" s="297"/>
      <c r="K13" s="297"/>
      <c r="L13" s="297"/>
      <c r="M13" s="313" t="s">
        <v>146</v>
      </c>
      <c r="N13" s="314"/>
      <c r="O13" s="47"/>
    </row>
    <row r="14" spans="1:15" ht="20.100000000000001" customHeight="1" x14ac:dyDescent="0.2">
      <c r="A14" s="178"/>
      <c r="B14" s="199"/>
      <c r="C14" s="44"/>
      <c r="D14" s="297"/>
      <c r="E14" s="297"/>
      <c r="F14" s="297"/>
      <c r="G14" s="297"/>
      <c r="H14" s="297"/>
      <c r="I14" s="297"/>
      <c r="J14" s="297"/>
      <c r="K14" s="297"/>
      <c r="L14" s="297"/>
      <c r="M14" s="314"/>
      <c r="N14" s="314"/>
      <c r="O14" s="47"/>
    </row>
    <row r="15" spans="1:15" ht="20.100000000000001" customHeight="1" x14ac:dyDescent="0.2">
      <c r="A15" s="178">
        <f ca="1">LOOKUP(7,'Félévi időbeosztás'!I2:I15,'Félévi időbeosztás'!A2:A16)</f>
        <v>7</v>
      </c>
      <c r="B15" s="304">
        <f ca="1">LOOKUP(7,'Félévi időbeosztás'!I2:I15,'Félévi időbeosztás'!C2:C16)</f>
        <v>45224</v>
      </c>
      <c r="C15" s="44"/>
      <c r="D15" s="313" t="s">
        <v>50</v>
      </c>
      <c r="E15" s="313"/>
      <c r="F15" s="313"/>
      <c r="G15" s="224" t="s">
        <v>60</v>
      </c>
      <c r="H15" s="224"/>
      <c r="I15" s="224"/>
      <c r="J15" s="224"/>
      <c r="K15" s="224"/>
      <c r="L15" s="224"/>
      <c r="M15" s="44"/>
      <c r="N15" s="28"/>
      <c r="O15" s="53"/>
    </row>
    <row r="16" spans="1:15" ht="20.100000000000001" customHeight="1" x14ac:dyDescent="0.2">
      <c r="A16" s="178"/>
      <c r="B16" s="305"/>
      <c r="C16" s="44"/>
      <c r="D16" s="313"/>
      <c r="E16" s="313"/>
      <c r="F16" s="313"/>
      <c r="G16" s="224"/>
      <c r="H16" s="224"/>
      <c r="I16" s="224"/>
      <c r="J16" s="224"/>
      <c r="K16" s="224"/>
      <c r="L16" s="224"/>
      <c r="M16" s="44"/>
      <c r="N16" s="28"/>
      <c r="O16" s="53"/>
    </row>
    <row r="17" spans="1:16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313" t="s">
        <v>64</v>
      </c>
      <c r="E17" s="313"/>
      <c r="F17" s="313"/>
      <c r="G17" s="313"/>
      <c r="H17" s="313" t="s">
        <v>49</v>
      </c>
      <c r="I17" s="313"/>
      <c r="J17" s="313"/>
      <c r="K17" s="313"/>
      <c r="L17" s="313"/>
      <c r="M17" s="28"/>
      <c r="N17" s="28"/>
      <c r="O17" s="45"/>
    </row>
    <row r="18" spans="1:16" ht="20.100000000000001" customHeight="1" x14ac:dyDescent="0.2">
      <c r="A18" s="178"/>
      <c r="B18" s="179"/>
      <c r="C18" s="44"/>
      <c r="D18" s="313"/>
      <c r="E18" s="313"/>
      <c r="F18" s="313"/>
      <c r="G18" s="313"/>
      <c r="H18" s="313"/>
      <c r="I18" s="313"/>
      <c r="J18" s="313"/>
      <c r="K18" s="313"/>
      <c r="L18" s="313"/>
      <c r="M18" s="28"/>
      <c r="N18" s="28"/>
      <c r="O18" s="45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99">
        <f ca="1">LOOKUP(9,'Félévi időbeosztás'!I2:I15,'Félévi időbeosztás'!C2:C16)</f>
        <v>45245</v>
      </c>
      <c r="C19" s="44"/>
      <c r="D19" s="297" t="s">
        <v>165</v>
      </c>
      <c r="E19" s="297"/>
      <c r="F19" s="297"/>
      <c r="G19" s="297"/>
      <c r="H19" s="297"/>
      <c r="I19" s="297" t="s">
        <v>166</v>
      </c>
      <c r="J19" s="297"/>
      <c r="K19" s="297"/>
      <c r="L19" s="297"/>
      <c r="M19" s="313" t="s">
        <v>146</v>
      </c>
      <c r="N19" s="314"/>
      <c r="O19" s="45"/>
    </row>
    <row r="20" spans="1:16" ht="20.100000000000001" customHeight="1" x14ac:dyDescent="0.2">
      <c r="A20" s="178"/>
      <c r="B20" s="199"/>
      <c r="C20" s="44"/>
      <c r="D20" s="297"/>
      <c r="E20" s="297"/>
      <c r="F20" s="297"/>
      <c r="G20" s="297"/>
      <c r="H20" s="297"/>
      <c r="I20" s="297"/>
      <c r="J20" s="297"/>
      <c r="K20" s="297"/>
      <c r="L20" s="297"/>
      <c r="M20" s="314"/>
      <c r="N20" s="314"/>
      <c r="O20" s="45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24" t="s">
        <v>60</v>
      </c>
      <c r="E21" s="224"/>
      <c r="F21" s="224"/>
      <c r="G21" s="224"/>
      <c r="H21" s="224"/>
      <c r="I21" s="224"/>
      <c r="J21" s="313" t="s">
        <v>50</v>
      </c>
      <c r="K21" s="313"/>
      <c r="L21" s="313"/>
      <c r="M21" s="313"/>
      <c r="N21" s="28"/>
      <c r="O21" s="53"/>
    </row>
    <row r="22" spans="1:16" ht="20.100000000000001" customHeight="1" x14ac:dyDescent="0.2">
      <c r="A22" s="178"/>
      <c r="B22" s="179"/>
      <c r="C22" s="44"/>
      <c r="D22" s="224"/>
      <c r="E22" s="224"/>
      <c r="F22" s="224"/>
      <c r="G22" s="224"/>
      <c r="H22" s="224"/>
      <c r="I22" s="224"/>
      <c r="J22" s="313"/>
      <c r="K22" s="313"/>
      <c r="L22" s="313"/>
      <c r="M22" s="313"/>
      <c r="N22" s="28"/>
      <c r="O22" s="53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313" t="s">
        <v>64</v>
      </c>
      <c r="E23" s="313"/>
      <c r="F23" s="313"/>
      <c r="G23" s="313" t="s">
        <v>49</v>
      </c>
      <c r="H23" s="313"/>
      <c r="I23" s="313"/>
      <c r="J23" s="313"/>
      <c r="K23" s="313"/>
      <c r="L23" s="28"/>
      <c r="M23" s="28"/>
      <c r="N23" s="28"/>
      <c r="O23" s="53"/>
    </row>
    <row r="24" spans="1:16" ht="20.100000000000001" customHeight="1" x14ac:dyDescent="0.2">
      <c r="A24" s="178"/>
      <c r="B24" s="179"/>
      <c r="C24" s="44"/>
      <c r="D24" s="313"/>
      <c r="E24" s="313"/>
      <c r="F24" s="313"/>
      <c r="G24" s="313"/>
      <c r="H24" s="313"/>
      <c r="I24" s="313"/>
      <c r="J24" s="313"/>
      <c r="K24" s="313"/>
      <c r="L24" s="28"/>
      <c r="M24" s="28"/>
      <c r="N24" s="28"/>
      <c r="O24" s="53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97" t="s">
        <v>165</v>
      </c>
      <c r="E25" s="297"/>
      <c r="F25" s="297"/>
      <c r="G25" s="297"/>
      <c r="H25" s="297"/>
      <c r="I25" s="24"/>
      <c r="J25" s="297" t="s">
        <v>166</v>
      </c>
      <c r="K25" s="297"/>
      <c r="L25" s="297"/>
      <c r="M25" s="313" t="s">
        <v>146</v>
      </c>
      <c r="N25" s="314"/>
      <c r="O25" s="47"/>
    </row>
    <row r="26" spans="1:16" ht="20.100000000000001" customHeight="1" x14ac:dyDescent="0.2">
      <c r="A26" s="178"/>
      <c r="B26" s="179"/>
      <c r="C26" s="44"/>
      <c r="D26" s="297"/>
      <c r="E26" s="297"/>
      <c r="F26" s="297"/>
      <c r="G26" s="297"/>
      <c r="H26" s="297"/>
      <c r="I26" s="24"/>
      <c r="J26" s="297"/>
      <c r="K26" s="297"/>
      <c r="L26" s="297"/>
      <c r="M26" s="314"/>
      <c r="N26" s="314"/>
      <c r="O26" s="47"/>
    </row>
    <row r="27" spans="1:16" ht="20.100000000000001" customHeight="1" thickBot="1" x14ac:dyDescent="0.25">
      <c r="A27" s="319" t="s">
        <v>242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1"/>
      <c r="O27" s="322"/>
    </row>
    <row r="28" spans="1:16" x14ac:dyDescent="0.2">
      <c r="B28" s="147" t="s">
        <v>253</v>
      </c>
      <c r="C28" s="141"/>
      <c r="M28" s="46"/>
      <c r="N28" s="46"/>
      <c r="O28" s="46"/>
      <c r="P28" s="46"/>
    </row>
  </sheetData>
  <mergeCells count="54">
    <mergeCell ref="A5:A6"/>
    <mergeCell ref="B5:B6"/>
    <mergeCell ref="A7:A8"/>
    <mergeCell ref="B7:B8"/>
    <mergeCell ref="A1:O1"/>
    <mergeCell ref="A3:A4"/>
    <mergeCell ref="B3:B4"/>
    <mergeCell ref="D7:H8"/>
    <mergeCell ref="M7:N8"/>
    <mergeCell ref="D5:G6"/>
    <mergeCell ref="I7:L8"/>
    <mergeCell ref="A13:A14"/>
    <mergeCell ref="B13:B14"/>
    <mergeCell ref="A15:A16"/>
    <mergeCell ref="B15:B16"/>
    <mergeCell ref="A9:A10"/>
    <mergeCell ref="B9:B10"/>
    <mergeCell ref="A11:A12"/>
    <mergeCell ref="B11:B12"/>
    <mergeCell ref="J25:L26"/>
    <mergeCell ref="D15:F16"/>
    <mergeCell ref="A25:A26"/>
    <mergeCell ref="B25:B26"/>
    <mergeCell ref="A27:O27"/>
    <mergeCell ref="A21:A22"/>
    <mergeCell ref="B21:B22"/>
    <mergeCell ref="A23:A24"/>
    <mergeCell ref="B23:B24"/>
    <mergeCell ref="A17:A18"/>
    <mergeCell ref="B17:B18"/>
    <mergeCell ref="A19:A20"/>
    <mergeCell ref="B19:B20"/>
    <mergeCell ref="D11:G12"/>
    <mergeCell ref="D17:G18"/>
    <mergeCell ref="D23:F24"/>
    <mergeCell ref="D21:I22"/>
    <mergeCell ref="I13:L14"/>
    <mergeCell ref="I19:L20"/>
    <mergeCell ref="M13:N14"/>
    <mergeCell ref="M19:N20"/>
    <mergeCell ref="M25:N26"/>
    <mergeCell ref="K3:N4"/>
    <mergeCell ref="J9:M10"/>
    <mergeCell ref="J21:M22"/>
    <mergeCell ref="H5:L6"/>
    <mergeCell ref="H11:L12"/>
    <mergeCell ref="H17:L18"/>
    <mergeCell ref="G23:K24"/>
    <mergeCell ref="D13:H14"/>
    <mergeCell ref="D19:H20"/>
    <mergeCell ref="D25:H26"/>
    <mergeCell ref="D3:J4"/>
    <mergeCell ref="D9:I10"/>
    <mergeCell ref="G15:L1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315" t="s">
        <v>34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7"/>
      <c r="O1" s="31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99">
        <f ca="1">LOOKUP(1,'Félévi időbeosztás'!I2:I15,'Félévi időbeosztás'!C2:C16)</f>
        <v>45175</v>
      </c>
      <c r="C3" s="44"/>
      <c r="D3" s="243" t="s">
        <v>111</v>
      </c>
      <c r="E3" s="243"/>
      <c r="F3" s="243"/>
      <c r="G3" s="243"/>
      <c r="H3" s="243"/>
      <c r="I3" s="327" t="s">
        <v>107</v>
      </c>
      <c r="J3" s="327"/>
      <c r="K3" s="327"/>
      <c r="L3" s="327"/>
      <c r="M3" s="28"/>
      <c r="N3" s="28"/>
      <c r="O3" s="53"/>
    </row>
    <row r="4" spans="1:15" ht="20.100000000000001" customHeight="1" x14ac:dyDescent="0.2">
      <c r="A4" s="178"/>
      <c r="B4" s="199"/>
      <c r="C4" s="44"/>
      <c r="D4" s="243"/>
      <c r="E4" s="243"/>
      <c r="F4" s="243"/>
      <c r="G4" s="243"/>
      <c r="H4" s="243"/>
      <c r="I4" s="327"/>
      <c r="J4" s="327"/>
      <c r="K4" s="327"/>
      <c r="L4" s="327"/>
      <c r="M4" s="28"/>
      <c r="N4" s="28"/>
      <c r="O4" s="53"/>
    </row>
    <row r="5" spans="1:15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44"/>
      <c r="D5" s="327" t="s">
        <v>167</v>
      </c>
      <c r="E5" s="327"/>
      <c r="F5" s="327"/>
      <c r="G5" s="324" t="s">
        <v>106</v>
      </c>
      <c r="H5" s="324"/>
      <c r="I5" s="203" t="s">
        <v>109</v>
      </c>
      <c r="J5" s="203"/>
      <c r="K5" s="203"/>
      <c r="L5" s="28"/>
      <c r="M5" s="28"/>
      <c r="N5" s="28"/>
      <c r="O5" s="53"/>
    </row>
    <row r="6" spans="1:15" ht="20.100000000000001" customHeight="1" x14ac:dyDescent="0.2">
      <c r="A6" s="178"/>
      <c r="B6" s="199"/>
      <c r="C6" s="44"/>
      <c r="D6" s="327"/>
      <c r="E6" s="327"/>
      <c r="F6" s="327"/>
      <c r="G6" s="324"/>
      <c r="H6" s="324"/>
      <c r="I6" s="203"/>
      <c r="J6" s="203"/>
      <c r="K6" s="203"/>
      <c r="L6" s="28"/>
      <c r="M6" s="28"/>
      <c r="N6" s="28"/>
      <c r="O6" s="53"/>
    </row>
    <row r="7" spans="1:15" ht="20.100000000000001" customHeight="1" x14ac:dyDescent="0.2">
      <c r="A7" s="282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8"/>
      <c r="D7" s="24"/>
      <c r="E7" s="243" t="s">
        <v>110</v>
      </c>
      <c r="F7" s="243"/>
      <c r="G7" s="243"/>
      <c r="H7" s="243"/>
      <c r="I7" s="188" t="s">
        <v>112</v>
      </c>
      <c r="J7" s="188"/>
      <c r="K7" s="323" t="s">
        <v>108</v>
      </c>
      <c r="L7" s="323"/>
      <c r="M7" s="24"/>
      <c r="N7" s="28"/>
      <c r="O7" s="45"/>
    </row>
    <row r="8" spans="1:15" ht="20.100000000000001" customHeight="1" x14ac:dyDescent="0.2">
      <c r="A8" s="283"/>
      <c r="B8" s="179"/>
      <c r="C8" s="28"/>
      <c r="D8" s="24"/>
      <c r="E8" s="243"/>
      <c r="F8" s="243"/>
      <c r="G8" s="243"/>
      <c r="H8" s="243"/>
      <c r="I8" s="188"/>
      <c r="J8" s="188"/>
      <c r="K8" s="323"/>
      <c r="L8" s="323"/>
      <c r="M8" s="24"/>
      <c r="N8" s="28"/>
      <c r="O8" s="45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325" t="s">
        <v>111</v>
      </c>
      <c r="E9" s="243"/>
      <c r="F9" s="243"/>
      <c r="G9" s="243"/>
      <c r="H9" s="243"/>
      <c r="I9" s="327" t="s">
        <v>107</v>
      </c>
      <c r="J9" s="327"/>
      <c r="K9" s="327"/>
      <c r="L9" s="327"/>
      <c r="M9" s="26"/>
      <c r="N9" s="26"/>
      <c r="O9" s="45"/>
    </row>
    <row r="10" spans="1:15" ht="20.100000000000001" customHeight="1" x14ac:dyDescent="0.2">
      <c r="A10" s="178"/>
      <c r="B10" s="179"/>
      <c r="C10" s="44"/>
      <c r="D10" s="243"/>
      <c r="E10" s="243"/>
      <c r="F10" s="243"/>
      <c r="G10" s="243"/>
      <c r="H10" s="243"/>
      <c r="I10" s="327"/>
      <c r="J10" s="327"/>
      <c r="K10" s="327"/>
      <c r="L10" s="327"/>
      <c r="M10" s="158"/>
      <c r="N10" s="26"/>
      <c r="O10" s="45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203" t="s">
        <v>167</v>
      </c>
      <c r="E11" s="203"/>
      <c r="F11" s="24"/>
      <c r="G11" s="243" t="s">
        <v>106</v>
      </c>
      <c r="H11" s="243"/>
      <c r="I11" s="243"/>
      <c r="J11" s="324" t="s">
        <v>109</v>
      </c>
      <c r="K11" s="324"/>
      <c r="L11" s="28"/>
      <c r="M11" s="28"/>
      <c r="N11" s="28"/>
      <c r="O11" s="53"/>
    </row>
    <row r="12" spans="1:15" ht="20.100000000000001" customHeight="1" x14ac:dyDescent="0.2">
      <c r="A12" s="178"/>
      <c r="B12" s="179"/>
      <c r="C12" s="28"/>
      <c r="D12" s="203"/>
      <c r="E12" s="203"/>
      <c r="F12" s="24"/>
      <c r="G12" s="243"/>
      <c r="H12" s="243"/>
      <c r="I12" s="243"/>
      <c r="J12" s="324"/>
      <c r="K12" s="324"/>
      <c r="L12" s="28"/>
      <c r="M12" s="28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99">
        <f ca="1">LOOKUP(6,'Félévi időbeosztás'!I2:I15,'Félévi időbeosztás'!C2:C16)</f>
        <v>45210</v>
      </c>
      <c r="C13" s="44"/>
      <c r="D13" s="24"/>
      <c r="E13" s="243" t="s">
        <v>110</v>
      </c>
      <c r="F13" s="325"/>
      <c r="G13" s="243"/>
      <c r="H13" s="243"/>
      <c r="I13" s="323" t="s">
        <v>108</v>
      </c>
      <c r="J13" s="323"/>
      <c r="K13" s="323"/>
      <c r="L13" s="41"/>
      <c r="M13" s="44"/>
      <c r="N13" s="44"/>
      <c r="O13" s="47"/>
    </row>
    <row r="14" spans="1:15" ht="20.100000000000001" customHeight="1" x14ac:dyDescent="0.2">
      <c r="A14" s="178"/>
      <c r="B14" s="199"/>
      <c r="C14" s="44"/>
      <c r="D14" s="24"/>
      <c r="E14" s="243"/>
      <c r="F14" s="243"/>
      <c r="G14" s="243"/>
      <c r="H14" s="243"/>
      <c r="I14" s="323"/>
      <c r="J14" s="323"/>
      <c r="K14" s="323"/>
      <c r="L14" s="41"/>
      <c r="M14" s="44"/>
      <c r="N14" s="44"/>
      <c r="O14" s="47"/>
    </row>
    <row r="15" spans="1:15" ht="20.100000000000001" customHeight="1" x14ac:dyDescent="0.2">
      <c r="A15" s="178">
        <f ca="1">LOOKUP(7,'Félévi időbeosztás'!I2:I15,'Félévi időbeosztás'!A2:A16)</f>
        <v>7</v>
      </c>
      <c r="B15" s="304">
        <f ca="1">LOOKUP(7,'Félévi időbeosztás'!I2:I15,'Félévi időbeosztás'!C2:C16)</f>
        <v>45224</v>
      </c>
      <c r="C15" s="44"/>
      <c r="D15" s="325" t="s">
        <v>111</v>
      </c>
      <c r="E15" s="243"/>
      <c r="F15" s="243"/>
      <c r="G15" s="327" t="s">
        <v>107</v>
      </c>
      <c r="H15" s="327"/>
      <c r="I15" s="327"/>
      <c r="J15" s="327"/>
      <c r="K15" s="38"/>
      <c r="L15" s="26"/>
      <c r="M15" s="28"/>
      <c r="N15" s="28"/>
      <c r="O15" s="53"/>
    </row>
    <row r="16" spans="1:15" ht="20.100000000000001" customHeight="1" x14ac:dyDescent="0.2">
      <c r="A16" s="178"/>
      <c r="B16" s="305"/>
      <c r="C16" s="44"/>
      <c r="D16" s="243"/>
      <c r="E16" s="243"/>
      <c r="F16" s="243"/>
      <c r="G16" s="327"/>
      <c r="H16" s="327"/>
      <c r="I16" s="327"/>
      <c r="J16" s="327"/>
      <c r="K16" s="38"/>
      <c r="L16" s="26"/>
      <c r="M16" s="28"/>
      <c r="N16" s="28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327" t="s">
        <v>167</v>
      </c>
      <c r="E17" s="327"/>
      <c r="F17" s="327"/>
      <c r="G17" s="243" t="s">
        <v>106</v>
      </c>
      <c r="H17" s="243"/>
      <c r="I17" s="243"/>
      <c r="J17" s="324" t="s">
        <v>109</v>
      </c>
      <c r="K17" s="324"/>
      <c r="L17" s="44"/>
      <c r="M17" s="41"/>
      <c r="N17" s="41"/>
      <c r="O17" s="47"/>
    </row>
    <row r="18" spans="1:15" ht="20.100000000000001" customHeight="1" x14ac:dyDescent="0.2">
      <c r="A18" s="178"/>
      <c r="B18" s="179"/>
      <c r="C18" s="44"/>
      <c r="D18" s="327"/>
      <c r="E18" s="327"/>
      <c r="F18" s="327"/>
      <c r="G18" s="243"/>
      <c r="H18" s="243"/>
      <c r="I18" s="243"/>
      <c r="J18" s="324"/>
      <c r="K18" s="324"/>
      <c r="L18" s="44"/>
      <c r="M18" s="41"/>
      <c r="N18" s="41"/>
      <c r="O18" s="47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99">
        <f ca="1">LOOKUP(9,'Félévi időbeosztás'!I2:I15,'Félévi időbeosztás'!C2:C16)</f>
        <v>45245</v>
      </c>
      <c r="C19" s="44"/>
      <c r="D19" s="24"/>
      <c r="E19" s="243" t="s">
        <v>110</v>
      </c>
      <c r="F19" s="243"/>
      <c r="G19" s="243"/>
      <c r="H19" s="243"/>
      <c r="I19" s="188" t="s">
        <v>112</v>
      </c>
      <c r="J19" s="188"/>
      <c r="K19" s="323" t="s">
        <v>108</v>
      </c>
      <c r="L19" s="323"/>
      <c r="M19" s="323"/>
      <c r="N19" s="28"/>
      <c r="O19" s="45"/>
    </row>
    <row r="20" spans="1:15" ht="20.100000000000001" customHeight="1" x14ac:dyDescent="0.2">
      <c r="A20" s="178"/>
      <c r="B20" s="199"/>
      <c r="C20" s="44"/>
      <c r="D20" s="24"/>
      <c r="E20" s="243"/>
      <c r="F20" s="243"/>
      <c r="G20" s="243"/>
      <c r="H20" s="243"/>
      <c r="I20" s="188"/>
      <c r="J20" s="188"/>
      <c r="K20" s="323"/>
      <c r="L20" s="323"/>
      <c r="M20" s="323"/>
      <c r="N20" s="28"/>
      <c r="O20" s="45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326" t="s">
        <v>111</v>
      </c>
      <c r="E21" s="203"/>
      <c r="F21" s="203" t="s">
        <v>107</v>
      </c>
      <c r="G21" s="203"/>
      <c r="H21" s="203"/>
      <c r="I21" s="38"/>
      <c r="J21" s="38"/>
      <c r="K21" s="38"/>
      <c r="L21" s="26"/>
      <c r="M21" s="28"/>
      <c r="N21" s="28"/>
      <c r="O21" s="53"/>
    </row>
    <row r="22" spans="1:15" ht="20.100000000000001" customHeight="1" x14ac:dyDescent="0.2">
      <c r="A22" s="178"/>
      <c r="B22" s="179"/>
      <c r="C22" s="44"/>
      <c r="D22" s="203"/>
      <c r="E22" s="203"/>
      <c r="F22" s="203"/>
      <c r="G22" s="203"/>
      <c r="H22" s="203"/>
      <c r="I22" s="38"/>
      <c r="J22" s="38"/>
      <c r="K22" s="38"/>
      <c r="L22" s="26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203" t="s">
        <v>167</v>
      </c>
      <c r="E23" s="203"/>
      <c r="F23" s="24"/>
      <c r="G23" s="324" t="s">
        <v>106</v>
      </c>
      <c r="H23" s="324"/>
      <c r="I23" s="203" t="s">
        <v>109</v>
      </c>
      <c r="J23" s="203"/>
      <c r="K23" s="203"/>
      <c r="L23" s="28"/>
      <c r="M23" s="44"/>
      <c r="N23" s="44"/>
      <c r="O23" s="45"/>
    </row>
    <row r="24" spans="1:15" ht="20.100000000000001" customHeight="1" x14ac:dyDescent="0.2">
      <c r="A24" s="178"/>
      <c r="B24" s="179"/>
      <c r="C24" s="44"/>
      <c r="D24" s="203"/>
      <c r="E24" s="203"/>
      <c r="F24" s="24"/>
      <c r="G24" s="324"/>
      <c r="H24" s="324"/>
      <c r="I24" s="203"/>
      <c r="J24" s="203"/>
      <c r="K24" s="203"/>
      <c r="L24" s="28"/>
      <c r="M24" s="44"/>
      <c r="N24" s="44"/>
      <c r="O24" s="45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5"/>
      <c r="D25" s="24"/>
      <c r="E25" s="24"/>
      <c r="F25" s="325" t="s">
        <v>110</v>
      </c>
      <c r="G25" s="243"/>
      <c r="H25" s="243"/>
      <c r="I25" s="188" t="s">
        <v>112</v>
      </c>
      <c r="J25" s="188"/>
      <c r="K25" s="323" t="s">
        <v>108</v>
      </c>
      <c r="L25" s="323"/>
      <c r="M25" s="41"/>
      <c r="N25" s="41"/>
      <c r="O25" s="47"/>
    </row>
    <row r="26" spans="1:15" ht="20.100000000000001" customHeight="1" x14ac:dyDescent="0.2">
      <c r="A26" s="178"/>
      <c r="B26" s="179"/>
      <c r="C26" s="25"/>
      <c r="D26" s="24"/>
      <c r="E26" s="24"/>
      <c r="F26" s="243"/>
      <c r="G26" s="243"/>
      <c r="H26" s="243"/>
      <c r="I26" s="188"/>
      <c r="J26" s="188"/>
      <c r="K26" s="323"/>
      <c r="L26" s="323"/>
      <c r="M26" s="41"/>
      <c r="N26" s="41"/>
      <c r="O26" s="47"/>
    </row>
    <row r="27" spans="1:15" ht="20.100000000000001" customHeight="1" thickBot="1" x14ac:dyDescent="0.25">
      <c r="A27" s="319" t="s">
        <v>229</v>
      </c>
      <c r="B27" s="320"/>
      <c r="C27" s="320"/>
      <c r="D27" s="328"/>
      <c r="E27" s="328"/>
      <c r="F27" s="328"/>
      <c r="G27" s="328"/>
      <c r="H27" s="328"/>
      <c r="I27" s="328"/>
      <c r="J27" s="328"/>
      <c r="K27" s="328"/>
      <c r="L27" s="328"/>
      <c r="M27" s="320"/>
      <c r="N27" s="321"/>
      <c r="O27" s="322"/>
    </row>
    <row r="28" spans="1:15" ht="12.75" customHeight="1" x14ac:dyDescent="0.2">
      <c r="A28" s="48"/>
      <c r="B28" s="12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50"/>
    </row>
  </sheetData>
  <mergeCells count="57">
    <mergeCell ref="B9:B10"/>
    <mergeCell ref="A7:A8"/>
    <mergeCell ref="B7:B8"/>
    <mergeCell ref="A9:A10"/>
    <mergeCell ref="A1:O1"/>
    <mergeCell ref="A3:A4"/>
    <mergeCell ref="B3:B4"/>
    <mergeCell ref="A5:A6"/>
    <mergeCell ref="B5:B6"/>
    <mergeCell ref="D3:H4"/>
    <mergeCell ref="I3:L4"/>
    <mergeCell ref="G5:H6"/>
    <mergeCell ref="D5:F6"/>
    <mergeCell ref="I5:K6"/>
    <mergeCell ref="E7:H8"/>
    <mergeCell ref="I7:J8"/>
    <mergeCell ref="A13:A14"/>
    <mergeCell ref="B13:B14"/>
    <mergeCell ref="A15:A16"/>
    <mergeCell ref="B15:B16"/>
    <mergeCell ref="A11:A12"/>
    <mergeCell ref="B11:B12"/>
    <mergeCell ref="A21:A22"/>
    <mergeCell ref="B21:B22"/>
    <mergeCell ref="A19:A20"/>
    <mergeCell ref="B19:B20"/>
    <mergeCell ref="A17:A18"/>
    <mergeCell ref="B17:B18"/>
    <mergeCell ref="A27:O27"/>
    <mergeCell ref="A23:A24"/>
    <mergeCell ref="B23:B24"/>
    <mergeCell ref="A25:A26"/>
    <mergeCell ref="B25:B26"/>
    <mergeCell ref="F25:H26"/>
    <mergeCell ref="I25:J26"/>
    <mergeCell ref="D23:E24"/>
    <mergeCell ref="I23:K24"/>
    <mergeCell ref="J11:K12"/>
    <mergeCell ref="E13:H14"/>
    <mergeCell ref="E19:H20"/>
    <mergeCell ref="I19:J20"/>
    <mergeCell ref="I13:K14"/>
    <mergeCell ref="K19:M20"/>
    <mergeCell ref="K25:L26"/>
    <mergeCell ref="K7:L8"/>
    <mergeCell ref="J17:K18"/>
    <mergeCell ref="G11:I12"/>
    <mergeCell ref="G17:I18"/>
    <mergeCell ref="G23:H24"/>
    <mergeCell ref="D9:H10"/>
    <mergeCell ref="D15:F16"/>
    <mergeCell ref="D21:E22"/>
    <mergeCell ref="I9:L10"/>
    <mergeCell ref="G15:J16"/>
    <mergeCell ref="F21:H22"/>
    <mergeCell ref="D17:F18"/>
    <mergeCell ref="D11:E12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2"/>
      <c r="D3" s="79"/>
      <c r="E3" s="79"/>
      <c r="F3" s="79"/>
      <c r="G3" s="213" t="s">
        <v>57</v>
      </c>
      <c r="H3" s="213"/>
      <c r="I3" s="213"/>
      <c r="J3" s="213"/>
      <c r="K3" s="213"/>
      <c r="L3" s="210" t="s">
        <v>92</v>
      </c>
      <c r="M3" s="211"/>
      <c r="N3" s="211"/>
      <c r="O3" s="212"/>
    </row>
    <row r="4" spans="1:15" ht="20.100000000000001" customHeight="1" x14ac:dyDescent="0.2">
      <c r="A4" s="178"/>
      <c r="B4" s="179"/>
      <c r="C4" s="22"/>
      <c r="D4" s="79"/>
      <c r="E4" s="79"/>
      <c r="F4" s="79"/>
      <c r="G4" s="213"/>
      <c r="H4" s="213"/>
      <c r="I4" s="213"/>
      <c r="J4" s="213"/>
      <c r="K4" s="213"/>
      <c r="L4" s="211"/>
      <c r="M4" s="211"/>
      <c r="N4" s="211"/>
      <c r="O4" s="212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2"/>
      <c r="D5" s="330" t="s">
        <v>61</v>
      </c>
      <c r="E5" s="330"/>
      <c r="F5" s="330"/>
      <c r="G5" s="330"/>
      <c r="H5" s="330"/>
      <c r="I5" s="213" t="s">
        <v>59</v>
      </c>
      <c r="J5" s="213"/>
      <c r="K5" s="213"/>
      <c r="L5" s="213" t="s">
        <v>65</v>
      </c>
      <c r="M5" s="213"/>
      <c r="N5" s="44"/>
      <c r="O5" s="45"/>
    </row>
    <row r="6" spans="1:15" ht="20.100000000000001" customHeight="1" x14ac:dyDescent="0.2">
      <c r="A6" s="178"/>
      <c r="B6" s="179"/>
      <c r="C6" s="22"/>
      <c r="D6" s="330"/>
      <c r="E6" s="330"/>
      <c r="F6" s="330"/>
      <c r="G6" s="330"/>
      <c r="H6" s="330"/>
      <c r="I6" s="213"/>
      <c r="J6" s="213"/>
      <c r="K6" s="213"/>
      <c r="L6" s="213"/>
      <c r="M6" s="213"/>
      <c r="N6" s="44"/>
      <c r="O6" s="45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2"/>
      <c r="D7" s="329" t="s">
        <v>168</v>
      </c>
      <c r="E7" s="329"/>
      <c r="F7" s="329"/>
      <c r="G7" s="329"/>
      <c r="H7" s="329"/>
      <c r="I7" s="213" t="s">
        <v>113</v>
      </c>
      <c r="J7" s="213"/>
      <c r="K7" s="213"/>
      <c r="L7" s="213"/>
      <c r="M7" s="213"/>
      <c r="N7" s="203" t="s">
        <v>32</v>
      </c>
      <c r="O7" s="45"/>
    </row>
    <row r="8" spans="1:15" ht="20.100000000000001" customHeight="1" x14ac:dyDescent="0.2">
      <c r="A8" s="178"/>
      <c r="B8" s="179"/>
      <c r="C8" s="22"/>
      <c r="D8" s="329"/>
      <c r="E8" s="329"/>
      <c r="F8" s="329"/>
      <c r="G8" s="329"/>
      <c r="H8" s="329"/>
      <c r="I8" s="213"/>
      <c r="J8" s="213"/>
      <c r="K8" s="213"/>
      <c r="L8" s="213"/>
      <c r="M8" s="213"/>
      <c r="N8" s="205"/>
      <c r="O8" s="45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2"/>
      <c r="D9" s="79"/>
      <c r="E9" s="79"/>
      <c r="F9" s="79"/>
      <c r="G9" s="213" t="s">
        <v>57</v>
      </c>
      <c r="H9" s="213"/>
      <c r="I9" s="213"/>
      <c r="J9" s="213"/>
      <c r="K9" s="213"/>
      <c r="L9" s="210" t="s">
        <v>92</v>
      </c>
      <c r="M9" s="211"/>
      <c r="N9" s="211"/>
      <c r="O9" s="212"/>
    </row>
    <row r="10" spans="1:15" ht="20.100000000000001" customHeight="1" x14ac:dyDescent="0.2">
      <c r="A10" s="178"/>
      <c r="B10" s="179"/>
      <c r="C10" s="22"/>
      <c r="D10" s="79"/>
      <c r="E10" s="79"/>
      <c r="F10" s="79"/>
      <c r="G10" s="213"/>
      <c r="H10" s="213"/>
      <c r="I10" s="213"/>
      <c r="J10" s="213"/>
      <c r="K10" s="213"/>
      <c r="L10" s="211"/>
      <c r="M10" s="211"/>
      <c r="N10" s="211"/>
      <c r="O10" s="212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4"/>
      <c r="D11" s="330" t="s">
        <v>61</v>
      </c>
      <c r="E11" s="330"/>
      <c r="F11" s="330"/>
      <c r="G11" s="330"/>
      <c r="H11" s="330"/>
      <c r="I11" s="203" t="s">
        <v>59</v>
      </c>
      <c r="J11" s="203"/>
      <c r="K11" s="203" t="s">
        <v>65</v>
      </c>
      <c r="L11" s="86"/>
      <c r="M11" s="86"/>
      <c r="N11" s="28"/>
      <c r="O11" s="53"/>
    </row>
    <row r="12" spans="1:15" ht="20.100000000000001" customHeight="1" x14ac:dyDescent="0.2">
      <c r="A12" s="178"/>
      <c r="B12" s="179"/>
      <c r="C12" s="24"/>
      <c r="D12" s="330"/>
      <c r="E12" s="330"/>
      <c r="F12" s="330"/>
      <c r="G12" s="330"/>
      <c r="H12" s="330"/>
      <c r="I12" s="203"/>
      <c r="J12" s="203"/>
      <c r="K12" s="205"/>
      <c r="L12" s="86"/>
      <c r="M12" s="86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2"/>
      <c r="D13" s="329" t="s">
        <v>168</v>
      </c>
      <c r="E13" s="329"/>
      <c r="F13" s="329"/>
      <c r="G13" s="329"/>
      <c r="H13" s="329"/>
      <c r="I13" s="213" t="s">
        <v>113</v>
      </c>
      <c r="J13" s="213"/>
      <c r="K13" s="213"/>
      <c r="L13" s="213"/>
      <c r="M13" s="213"/>
      <c r="N13" s="44"/>
      <c r="O13" s="45"/>
    </row>
    <row r="14" spans="1:15" ht="20.100000000000001" customHeight="1" x14ac:dyDescent="0.2">
      <c r="A14" s="178"/>
      <c r="B14" s="179"/>
      <c r="C14" s="22"/>
      <c r="D14" s="329"/>
      <c r="E14" s="329"/>
      <c r="F14" s="329"/>
      <c r="G14" s="329"/>
      <c r="H14" s="329"/>
      <c r="I14" s="213"/>
      <c r="J14" s="213"/>
      <c r="K14" s="213"/>
      <c r="L14" s="213"/>
      <c r="M14" s="213"/>
      <c r="N14" s="44"/>
      <c r="O14" s="45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22"/>
      <c r="D15" s="79"/>
      <c r="E15" s="79"/>
      <c r="F15" s="213" t="s">
        <v>57</v>
      </c>
      <c r="G15" s="213"/>
      <c r="H15" s="213"/>
      <c r="I15" s="213"/>
      <c r="J15" s="213"/>
      <c r="K15" s="210" t="s">
        <v>92</v>
      </c>
      <c r="L15" s="211"/>
      <c r="M15" s="211"/>
      <c r="N15" s="211"/>
      <c r="O15" s="53"/>
    </row>
    <row r="16" spans="1:15" ht="20.100000000000001" customHeight="1" x14ac:dyDescent="0.2">
      <c r="A16" s="178"/>
      <c r="B16" s="179"/>
      <c r="C16" s="22"/>
      <c r="D16" s="79"/>
      <c r="E16" s="79"/>
      <c r="F16" s="213"/>
      <c r="G16" s="213"/>
      <c r="H16" s="213"/>
      <c r="I16" s="213"/>
      <c r="J16" s="213"/>
      <c r="K16" s="211"/>
      <c r="L16" s="211"/>
      <c r="M16" s="211"/>
      <c r="N16" s="211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4"/>
      <c r="D17" s="330" t="s">
        <v>61</v>
      </c>
      <c r="E17" s="330"/>
      <c r="F17" s="330"/>
      <c r="G17" s="330"/>
      <c r="H17" s="330"/>
      <c r="I17" s="203" t="s">
        <v>59</v>
      </c>
      <c r="J17" s="203"/>
      <c r="K17" s="79"/>
      <c r="L17" s="203" t="s">
        <v>65</v>
      </c>
      <c r="M17" s="86"/>
      <c r="N17" s="28"/>
      <c r="O17" s="53"/>
    </row>
    <row r="18" spans="1:15" ht="20.100000000000001" customHeight="1" x14ac:dyDescent="0.2">
      <c r="A18" s="178"/>
      <c r="B18" s="179"/>
      <c r="C18" s="24"/>
      <c r="D18" s="330"/>
      <c r="E18" s="330"/>
      <c r="F18" s="330"/>
      <c r="G18" s="330"/>
      <c r="H18" s="330"/>
      <c r="I18" s="203"/>
      <c r="J18" s="203"/>
      <c r="K18" s="79"/>
      <c r="L18" s="205"/>
      <c r="M18" s="86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2"/>
      <c r="D19" s="329" t="s">
        <v>168</v>
      </c>
      <c r="E19" s="329"/>
      <c r="F19" s="329"/>
      <c r="G19" s="329"/>
      <c r="H19" s="329"/>
      <c r="I19" s="213" t="s">
        <v>113</v>
      </c>
      <c r="J19" s="213"/>
      <c r="K19" s="213"/>
      <c r="L19" s="213"/>
      <c r="M19" s="213"/>
      <c r="N19" s="44"/>
      <c r="O19" s="45"/>
    </row>
    <row r="20" spans="1:15" ht="20.100000000000001" customHeight="1" x14ac:dyDescent="0.2">
      <c r="A20" s="178"/>
      <c r="B20" s="179"/>
      <c r="C20" s="22"/>
      <c r="D20" s="329"/>
      <c r="E20" s="329"/>
      <c r="F20" s="329"/>
      <c r="G20" s="329"/>
      <c r="H20" s="329"/>
      <c r="I20" s="213"/>
      <c r="J20" s="213"/>
      <c r="K20" s="213"/>
      <c r="L20" s="213"/>
      <c r="M20" s="213"/>
      <c r="N20" s="44"/>
      <c r="O20" s="45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22"/>
      <c r="D21" s="79"/>
      <c r="E21" s="79"/>
      <c r="F21" s="79"/>
      <c r="G21" s="213" t="s">
        <v>57</v>
      </c>
      <c r="H21" s="213"/>
      <c r="I21" s="213"/>
      <c r="J21" s="213"/>
      <c r="K21" s="213"/>
      <c r="L21" s="210" t="s">
        <v>92</v>
      </c>
      <c r="M21" s="210"/>
      <c r="N21" s="210"/>
      <c r="O21" s="53"/>
    </row>
    <row r="22" spans="1:15" ht="20.100000000000001" customHeight="1" x14ac:dyDescent="0.2">
      <c r="A22" s="178"/>
      <c r="B22" s="179"/>
      <c r="C22" s="22"/>
      <c r="D22" s="79"/>
      <c r="E22" s="79"/>
      <c r="F22" s="79"/>
      <c r="G22" s="213"/>
      <c r="H22" s="213"/>
      <c r="I22" s="213"/>
      <c r="J22" s="213"/>
      <c r="K22" s="213"/>
      <c r="L22" s="210"/>
      <c r="M22" s="210"/>
      <c r="N22" s="210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2"/>
      <c r="D23" s="330" t="s">
        <v>61</v>
      </c>
      <c r="E23" s="330"/>
      <c r="F23" s="330"/>
      <c r="G23" s="330"/>
      <c r="H23" s="330"/>
      <c r="I23" s="213" t="s">
        <v>59</v>
      </c>
      <c r="J23" s="213"/>
      <c r="K23" s="213"/>
      <c r="L23" s="203" t="s">
        <v>65</v>
      </c>
      <c r="M23" s="86"/>
      <c r="N23" s="28"/>
      <c r="O23" s="53"/>
    </row>
    <row r="24" spans="1:15" ht="20.100000000000001" customHeight="1" x14ac:dyDescent="0.2">
      <c r="A24" s="178"/>
      <c r="B24" s="179"/>
      <c r="C24" s="22"/>
      <c r="D24" s="330"/>
      <c r="E24" s="330"/>
      <c r="F24" s="330"/>
      <c r="G24" s="330"/>
      <c r="H24" s="330"/>
      <c r="I24" s="213"/>
      <c r="J24" s="213"/>
      <c r="K24" s="213"/>
      <c r="L24" s="205"/>
      <c r="M24" s="86"/>
      <c r="N24" s="28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2"/>
      <c r="D25" s="329" t="s">
        <v>168</v>
      </c>
      <c r="E25" s="329"/>
      <c r="F25" s="329"/>
      <c r="G25" s="329"/>
      <c r="H25" s="329"/>
      <c r="I25" s="213" t="s">
        <v>113</v>
      </c>
      <c r="J25" s="213"/>
      <c r="K25" s="213"/>
      <c r="L25" s="213"/>
      <c r="M25" s="213"/>
      <c r="N25" s="44"/>
      <c r="O25" s="45"/>
    </row>
    <row r="26" spans="1:15" ht="20.100000000000001" customHeight="1" x14ac:dyDescent="0.2">
      <c r="A26" s="178"/>
      <c r="B26" s="179"/>
      <c r="C26" s="22"/>
      <c r="D26" s="329"/>
      <c r="E26" s="329"/>
      <c r="F26" s="329"/>
      <c r="G26" s="329"/>
      <c r="H26" s="329"/>
      <c r="I26" s="213"/>
      <c r="J26" s="213"/>
      <c r="K26" s="213"/>
      <c r="L26" s="213"/>
      <c r="M26" s="213"/>
      <c r="N26" s="44"/>
      <c r="O26" s="45"/>
    </row>
    <row r="27" spans="1:15" ht="20.100000000000001" customHeight="1" thickBot="1" x14ac:dyDescent="0.25">
      <c r="A27" s="206" t="s">
        <v>224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103" t="s">
        <v>243</v>
      </c>
      <c r="C28" s="82"/>
      <c r="D28" s="64"/>
    </row>
    <row r="29" spans="1:15" x14ac:dyDescent="0.2">
      <c r="B29" s="167" t="s">
        <v>269</v>
      </c>
      <c r="C29" s="167"/>
      <c r="D29" s="167"/>
    </row>
  </sheetData>
  <mergeCells count="56">
    <mergeCell ref="L9:O10"/>
    <mergeCell ref="K15:N16"/>
    <mergeCell ref="G9:K10"/>
    <mergeCell ref="L17:L18"/>
    <mergeCell ref="D13:H14"/>
    <mergeCell ref="D19:H20"/>
    <mergeCell ref="I13:M14"/>
    <mergeCell ref="I19:M20"/>
    <mergeCell ref="F15:J16"/>
    <mergeCell ref="D11:H12"/>
    <mergeCell ref="D17:H18"/>
    <mergeCell ref="I11:J12"/>
    <mergeCell ref="I17:J18"/>
    <mergeCell ref="K11:K12"/>
    <mergeCell ref="A15:A16"/>
    <mergeCell ref="A9:A10"/>
    <mergeCell ref="A13:A14"/>
    <mergeCell ref="A11:A12"/>
    <mergeCell ref="B11:B12"/>
    <mergeCell ref="B9:B10"/>
    <mergeCell ref="B15:B16"/>
    <mergeCell ref="B13:B14"/>
    <mergeCell ref="A1:O1"/>
    <mergeCell ref="B3:B4"/>
    <mergeCell ref="B5:B6"/>
    <mergeCell ref="B7:B8"/>
    <mergeCell ref="A3:A4"/>
    <mergeCell ref="A5:A6"/>
    <mergeCell ref="A7:A8"/>
    <mergeCell ref="D5:H6"/>
    <mergeCell ref="L3:O4"/>
    <mergeCell ref="I5:K6"/>
    <mergeCell ref="L5:M6"/>
    <mergeCell ref="G3:K4"/>
    <mergeCell ref="D7:H8"/>
    <mergeCell ref="N7:N8"/>
    <mergeCell ref="I7:M8"/>
    <mergeCell ref="B29:D29"/>
    <mergeCell ref="A19:A20"/>
    <mergeCell ref="A17:A18"/>
    <mergeCell ref="B21:B22"/>
    <mergeCell ref="A21:A22"/>
    <mergeCell ref="B17:B18"/>
    <mergeCell ref="B19:B20"/>
    <mergeCell ref="I25:M26"/>
    <mergeCell ref="G21:K22"/>
    <mergeCell ref="A27:O27"/>
    <mergeCell ref="A23:A24"/>
    <mergeCell ref="A25:A26"/>
    <mergeCell ref="B23:B24"/>
    <mergeCell ref="B25:B26"/>
    <mergeCell ref="I23:K24"/>
    <mergeCell ref="L23:L24"/>
    <mergeCell ref="D25:H26"/>
    <mergeCell ref="D23:H24"/>
    <mergeCell ref="L21:N22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66"/>
      <c r="D3" s="337" t="s">
        <v>169</v>
      </c>
      <c r="E3" s="337"/>
      <c r="F3" s="337"/>
      <c r="G3" s="337"/>
      <c r="H3" s="337"/>
      <c r="I3" s="188" t="s">
        <v>116</v>
      </c>
      <c r="J3" s="188"/>
      <c r="K3" s="188"/>
      <c r="L3" s="188"/>
      <c r="M3" s="188"/>
      <c r="N3" s="28"/>
      <c r="O3" s="53"/>
    </row>
    <row r="4" spans="1:15" ht="20.100000000000001" customHeight="1" x14ac:dyDescent="0.2">
      <c r="A4" s="178"/>
      <c r="B4" s="179"/>
      <c r="C4" s="66"/>
      <c r="D4" s="337"/>
      <c r="E4" s="337"/>
      <c r="F4" s="337"/>
      <c r="G4" s="337"/>
      <c r="H4" s="337"/>
      <c r="I4" s="188"/>
      <c r="J4" s="188"/>
      <c r="K4" s="188"/>
      <c r="L4" s="188"/>
      <c r="M4" s="188"/>
      <c r="N4" s="28"/>
      <c r="O4" s="53"/>
    </row>
    <row r="5" spans="1:15" ht="20.100000000000001" customHeight="1" x14ac:dyDescent="0.2">
      <c r="A5" s="178">
        <f ca="1">LOOKUP(2,'Félévi időbeosztás'!I2:I15,'Félévi időbeosztás'!A2:A16)</f>
        <v>1</v>
      </c>
      <c r="B5" s="200">
        <f ca="1">LOOKUP(2,'Félévi időbeosztás'!I2:I15,'Félévi időbeosztás'!C2:C16)</f>
        <v>45182</v>
      </c>
      <c r="C5" s="340" t="s">
        <v>101</v>
      </c>
      <c r="D5" s="340"/>
      <c r="E5" s="340"/>
      <c r="F5" s="340" t="s">
        <v>138</v>
      </c>
      <c r="G5" s="340"/>
      <c r="H5" s="340"/>
      <c r="I5" s="334" t="s">
        <v>114</v>
      </c>
      <c r="J5" s="335"/>
      <c r="K5" s="267" t="s">
        <v>170</v>
      </c>
      <c r="L5" s="267"/>
      <c r="M5" s="267"/>
      <c r="N5" s="79"/>
      <c r="O5" s="53"/>
    </row>
    <row r="6" spans="1:15" ht="20.100000000000001" customHeight="1" x14ac:dyDescent="0.2">
      <c r="A6" s="178"/>
      <c r="B6" s="200"/>
      <c r="C6" s="340"/>
      <c r="D6" s="340"/>
      <c r="E6" s="340"/>
      <c r="F6" s="340"/>
      <c r="G6" s="340"/>
      <c r="H6" s="340"/>
      <c r="I6" s="335"/>
      <c r="J6" s="335"/>
      <c r="K6" s="267"/>
      <c r="L6" s="267"/>
      <c r="M6" s="267"/>
      <c r="N6" s="79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79"/>
      <c r="E7" s="79"/>
      <c r="F7" s="79"/>
      <c r="G7" s="79"/>
      <c r="H7" s="79"/>
      <c r="I7" s="338" t="s">
        <v>145</v>
      </c>
      <c r="J7" s="338"/>
      <c r="K7" s="338"/>
      <c r="L7" s="338"/>
      <c r="M7" s="338"/>
      <c r="N7" s="129"/>
      <c r="O7" s="53"/>
    </row>
    <row r="8" spans="1:15" ht="20.100000000000001" customHeight="1" x14ac:dyDescent="0.2">
      <c r="A8" s="178"/>
      <c r="B8" s="179"/>
      <c r="C8" s="44"/>
      <c r="D8" s="79"/>
      <c r="E8" s="79"/>
      <c r="F8" s="79"/>
      <c r="G8" s="79"/>
      <c r="H8" s="79"/>
      <c r="I8" s="338"/>
      <c r="J8" s="338"/>
      <c r="K8" s="338"/>
      <c r="L8" s="338"/>
      <c r="M8" s="338"/>
      <c r="N8" s="129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66"/>
      <c r="D9" s="337" t="s">
        <v>169</v>
      </c>
      <c r="E9" s="337"/>
      <c r="F9" s="337"/>
      <c r="G9" s="337"/>
      <c r="H9" s="337"/>
      <c r="I9" s="188" t="s">
        <v>116</v>
      </c>
      <c r="J9" s="188"/>
      <c r="K9" s="188"/>
      <c r="L9" s="188"/>
      <c r="M9" s="188"/>
      <c r="N9" s="28"/>
      <c r="O9" s="53"/>
    </row>
    <row r="10" spans="1:15" ht="20.100000000000001" customHeight="1" x14ac:dyDescent="0.2">
      <c r="A10" s="178"/>
      <c r="B10" s="179"/>
      <c r="C10" s="66"/>
      <c r="D10" s="337"/>
      <c r="E10" s="337"/>
      <c r="F10" s="337"/>
      <c r="G10" s="337"/>
      <c r="H10" s="337"/>
      <c r="I10" s="188"/>
      <c r="J10" s="188"/>
      <c r="K10" s="188"/>
      <c r="L10" s="188"/>
      <c r="M10" s="188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28" t="s">
        <v>102</v>
      </c>
      <c r="D11" s="228"/>
      <c r="E11" s="228" t="s">
        <v>141</v>
      </c>
      <c r="F11" s="228"/>
      <c r="G11" s="336" t="s">
        <v>114</v>
      </c>
      <c r="H11" s="336"/>
      <c r="I11" s="336"/>
      <c r="J11" s="267" t="s">
        <v>170</v>
      </c>
      <c r="K11" s="267"/>
      <c r="L11" s="267"/>
      <c r="M11" s="267"/>
      <c r="N11" s="79"/>
      <c r="O11" s="53"/>
    </row>
    <row r="12" spans="1:15" ht="20.100000000000001" customHeight="1" x14ac:dyDescent="0.2">
      <c r="A12" s="178"/>
      <c r="B12" s="179"/>
      <c r="C12" s="228"/>
      <c r="D12" s="228"/>
      <c r="E12" s="228"/>
      <c r="F12" s="228"/>
      <c r="G12" s="336"/>
      <c r="H12" s="336"/>
      <c r="I12" s="336"/>
      <c r="J12" s="267"/>
      <c r="K12" s="267"/>
      <c r="L12" s="267"/>
      <c r="M12" s="267"/>
      <c r="N12" s="79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339" t="s">
        <v>115</v>
      </c>
      <c r="E13" s="339"/>
      <c r="F13" s="339"/>
      <c r="G13" s="339"/>
      <c r="H13" s="339"/>
      <c r="I13" s="338" t="s">
        <v>145</v>
      </c>
      <c r="J13" s="338"/>
      <c r="K13" s="338"/>
      <c r="L13" s="338"/>
      <c r="M13" s="338"/>
      <c r="N13" s="28"/>
      <c r="O13" s="53"/>
    </row>
    <row r="14" spans="1:15" ht="20.100000000000001" customHeight="1" x14ac:dyDescent="0.2">
      <c r="A14" s="178"/>
      <c r="B14" s="179"/>
      <c r="C14" s="44"/>
      <c r="D14" s="339"/>
      <c r="E14" s="339"/>
      <c r="F14" s="339"/>
      <c r="G14" s="339"/>
      <c r="H14" s="339"/>
      <c r="I14" s="338"/>
      <c r="J14" s="338"/>
      <c r="K14" s="338"/>
      <c r="L14" s="338"/>
      <c r="M14" s="338"/>
      <c r="N14" s="28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337" t="s">
        <v>169</v>
      </c>
      <c r="E15" s="337"/>
      <c r="F15" s="337"/>
      <c r="G15" s="337"/>
      <c r="H15" s="337"/>
      <c r="I15" s="188" t="s">
        <v>116</v>
      </c>
      <c r="J15" s="188"/>
      <c r="K15" s="188"/>
      <c r="L15" s="188"/>
      <c r="M15" s="188"/>
      <c r="N15" s="28"/>
      <c r="O15" s="53"/>
    </row>
    <row r="16" spans="1:15" ht="20.100000000000001" customHeight="1" x14ac:dyDescent="0.2">
      <c r="A16" s="178"/>
      <c r="B16" s="179"/>
      <c r="C16" s="44"/>
      <c r="D16" s="337"/>
      <c r="E16" s="337"/>
      <c r="F16" s="337"/>
      <c r="G16" s="337"/>
      <c r="H16" s="337"/>
      <c r="I16" s="188"/>
      <c r="J16" s="188"/>
      <c r="K16" s="188"/>
      <c r="L16" s="188"/>
      <c r="M16" s="188"/>
      <c r="N16" s="28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340" t="s">
        <v>138</v>
      </c>
      <c r="D17" s="340"/>
      <c r="E17" s="340"/>
      <c r="F17" s="340" t="s">
        <v>101</v>
      </c>
      <c r="G17" s="340"/>
      <c r="H17" s="340"/>
      <c r="I17" s="334" t="s">
        <v>114</v>
      </c>
      <c r="J17" s="335"/>
      <c r="K17" s="267" t="s">
        <v>170</v>
      </c>
      <c r="L17" s="267"/>
      <c r="M17" s="267"/>
      <c r="N17" s="267"/>
      <c r="O17" s="53"/>
    </row>
    <row r="18" spans="1:15" ht="20.100000000000001" customHeight="1" x14ac:dyDescent="0.2">
      <c r="A18" s="178"/>
      <c r="B18" s="179"/>
      <c r="C18" s="340"/>
      <c r="D18" s="340"/>
      <c r="E18" s="340"/>
      <c r="F18" s="340"/>
      <c r="G18" s="340"/>
      <c r="H18" s="340"/>
      <c r="I18" s="335"/>
      <c r="J18" s="335"/>
      <c r="K18" s="267"/>
      <c r="L18" s="267"/>
      <c r="M18" s="267"/>
      <c r="N18" s="267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339" t="s">
        <v>115</v>
      </c>
      <c r="E19" s="339"/>
      <c r="F19" s="339"/>
      <c r="G19" s="339"/>
      <c r="H19" s="339"/>
      <c r="I19" s="338" t="s">
        <v>145</v>
      </c>
      <c r="J19" s="338"/>
      <c r="K19" s="338"/>
      <c r="L19" s="338"/>
      <c r="M19" s="338"/>
      <c r="N19" s="86"/>
      <c r="O19" s="53"/>
    </row>
    <row r="20" spans="1:15" ht="20.100000000000001" customHeight="1" x14ac:dyDescent="0.2">
      <c r="A20" s="178"/>
      <c r="B20" s="179"/>
      <c r="C20" s="44"/>
      <c r="D20" s="339"/>
      <c r="E20" s="339"/>
      <c r="F20" s="339"/>
      <c r="G20" s="339"/>
      <c r="H20" s="339"/>
      <c r="I20" s="338"/>
      <c r="J20" s="338"/>
      <c r="K20" s="338"/>
      <c r="L20" s="338"/>
      <c r="M20" s="338"/>
      <c r="N20" s="86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337" t="s">
        <v>169</v>
      </c>
      <c r="E21" s="337"/>
      <c r="F21" s="337"/>
      <c r="G21" s="337"/>
      <c r="H21" s="337"/>
      <c r="I21" s="86"/>
      <c r="J21" s="28"/>
      <c r="K21" s="28"/>
      <c r="L21" s="28"/>
      <c r="M21" s="28"/>
      <c r="N21" s="28"/>
      <c r="O21" s="45"/>
    </row>
    <row r="22" spans="1:15" ht="20.100000000000001" customHeight="1" x14ac:dyDescent="0.2">
      <c r="A22" s="178"/>
      <c r="B22" s="179"/>
      <c r="C22" s="44"/>
      <c r="D22" s="337"/>
      <c r="E22" s="337"/>
      <c r="F22" s="337"/>
      <c r="G22" s="337"/>
      <c r="H22" s="337"/>
      <c r="I22" s="86"/>
      <c r="J22" s="28"/>
      <c r="K22" s="28"/>
      <c r="L22" s="28"/>
      <c r="M22" s="28"/>
      <c r="N22" s="28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66"/>
      <c r="D23" s="228" t="s">
        <v>141</v>
      </c>
      <c r="E23" s="228"/>
      <c r="F23" s="228" t="s">
        <v>102</v>
      </c>
      <c r="G23" s="228"/>
      <c r="H23" s="336" t="s">
        <v>114</v>
      </c>
      <c r="I23" s="336"/>
      <c r="J23" s="336"/>
      <c r="K23" s="267" t="s">
        <v>170</v>
      </c>
      <c r="L23" s="267"/>
      <c r="M23" s="267"/>
      <c r="N23" s="267"/>
      <c r="O23" s="53"/>
    </row>
    <row r="24" spans="1:15" ht="20.100000000000001" customHeight="1" x14ac:dyDescent="0.2">
      <c r="A24" s="178"/>
      <c r="B24" s="179"/>
      <c r="C24" s="66"/>
      <c r="D24" s="228"/>
      <c r="E24" s="228"/>
      <c r="F24" s="228"/>
      <c r="G24" s="228"/>
      <c r="H24" s="336"/>
      <c r="I24" s="336"/>
      <c r="J24" s="336"/>
      <c r="K24" s="267"/>
      <c r="L24" s="267"/>
      <c r="M24" s="267"/>
      <c r="N24" s="267"/>
      <c r="O24" s="47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339" t="s">
        <v>115</v>
      </c>
      <c r="E25" s="339"/>
      <c r="F25" s="339"/>
      <c r="G25" s="339"/>
      <c r="H25" s="339"/>
      <c r="I25" s="338" t="s">
        <v>145</v>
      </c>
      <c r="J25" s="338"/>
      <c r="K25" s="338"/>
      <c r="L25" s="338"/>
      <c r="M25" s="338"/>
      <c r="N25" s="129"/>
      <c r="O25" s="45"/>
    </row>
    <row r="26" spans="1:15" ht="20.100000000000001" customHeight="1" x14ac:dyDescent="0.2">
      <c r="A26" s="178"/>
      <c r="B26" s="179"/>
      <c r="C26" s="44"/>
      <c r="D26" s="339"/>
      <c r="E26" s="339"/>
      <c r="F26" s="339"/>
      <c r="G26" s="339"/>
      <c r="H26" s="339"/>
      <c r="I26" s="338"/>
      <c r="J26" s="338"/>
      <c r="K26" s="338"/>
      <c r="L26" s="338"/>
      <c r="M26" s="338"/>
      <c r="N26" s="129"/>
      <c r="O26" s="45"/>
    </row>
    <row r="27" spans="1:15" ht="20.100000000000001" customHeight="1" thickBot="1" x14ac:dyDescent="0.25">
      <c r="A27" s="206" t="s">
        <v>234</v>
      </c>
      <c r="B27" s="207"/>
      <c r="C27" s="207"/>
      <c r="D27" s="207"/>
      <c r="E27" s="207"/>
      <c r="F27" s="207"/>
      <c r="G27" s="207"/>
      <c r="H27" s="207"/>
      <c r="I27" s="207"/>
      <c r="J27" s="259"/>
      <c r="K27" s="259"/>
      <c r="L27" s="259"/>
      <c r="M27" s="259"/>
      <c r="N27" s="207"/>
      <c r="O27" s="208"/>
    </row>
    <row r="28" spans="1:15" ht="12.75" customHeight="1" x14ac:dyDescent="0.2">
      <c r="B28" s="103" t="s">
        <v>244</v>
      </c>
    </row>
    <row r="29" spans="1:15" ht="12.75" customHeight="1" x14ac:dyDescent="0.2">
      <c r="B29" s="167" t="s">
        <v>245</v>
      </c>
      <c r="C29" s="167"/>
    </row>
    <row r="30" spans="1:15" x14ac:dyDescent="0.2">
      <c r="B30" s="223" t="s">
        <v>246</v>
      </c>
      <c r="C30" s="223"/>
    </row>
    <row r="31" spans="1:15" x14ac:dyDescent="0.2">
      <c r="B31" s="331" t="s">
        <v>221</v>
      </c>
      <c r="C31" s="331"/>
    </row>
    <row r="32" spans="1:15" x14ac:dyDescent="0.2">
      <c r="B32" s="332" t="s">
        <v>240</v>
      </c>
      <c r="C32" s="332"/>
    </row>
    <row r="33" spans="2:3" x14ac:dyDescent="0.2">
      <c r="B33" s="333" t="s">
        <v>238</v>
      </c>
      <c r="C33" s="333"/>
    </row>
    <row r="34" spans="2:3" x14ac:dyDescent="0.2">
      <c r="B34" s="57"/>
    </row>
  </sheetData>
  <mergeCells count="61">
    <mergeCell ref="A27:O27"/>
    <mergeCell ref="B23:B24"/>
    <mergeCell ref="B25:B26"/>
    <mergeCell ref="A25:A26"/>
    <mergeCell ref="A23:A24"/>
    <mergeCell ref="D25:H26"/>
    <mergeCell ref="I25:M26"/>
    <mergeCell ref="D23:E24"/>
    <mergeCell ref="F23:G24"/>
    <mergeCell ref="A1:O1"/>
    <mergeCell ref="B3:B4"/>
    <mergeCell ref="B5:B6"/>
    <mergeCell ref="B11:B12"/>
    <mergeCell ref="B9:B10"/>
    <mergeCell ref="A3:A4"/>
    <mergeCell ref="A9:A10"/>
    <mergeCell ref="A5:A6"/>
    <mergeCell ref="B7:B8"/>
    <mergeCell ref="A7:A8"/>
    <mergeCell ref="A11:A12"/>
    <mergeCell ref="D3:H4"/>
    <mergeCell ref="D9:H10"/>
    <mergeCell ref="J11:M12"/>
    <mergeCell ref="C5:E6"/>
    <mergeCell ref="F5:H6"/>
    <mergeCell ref="A21:A22"/>
    <mergeCell ref="B19:B20"/>
    <mergeCell ref="B21:B22"/>
    <mergeCell ref="A19:A20"/>
    <mergeCell ref="A15:A16"/>
    <mergeCell ref="A13:A14"/>
    <mergeCell ref="B13:B14"/>
    <mergeCell ref="B15:B16"/>
    <mergeCell ref="A17:A18"/>
    <mergeCell ref="B17:B18"/>
    <mergeCell ref="I19:M20"/>
    <mergeCell ref="C17:E18"/>
    <mergeCell ref="F17:H18"/>
    <mergeCell ref="C11:D12"/>
    <mergeCell ref="E11:F12"/>
    <mergeCell ref="I3:M4"/>
    <mergeCell ref="I5:J6"/>
    <mergeCell ref="I17:J18"/>
    <mergeCell ref="G11:I12"/>
    <mergeCell ref="H23:J24"/>
    <mergeCell ref="K5:M6"/>
    <mergeCell ref="K17:N18"/>
    <mergeCell ref="K23:N24"/>
    <mergeCell ref="I9:M10"/>
    <mergeCell ref="I15:M16"/>
    <mergeCell ref="D15:H16"/>
    <mergeCell ref="D21:H22"/>
    <mergeCell ref="I7:M8"/>
    <mergeCell ref="I13:M14"/>
    <mergeCell ref="D19:H20"/>
    <mergeCell ref="D13:H14"/>
    <mergeCell ref="B29:C29"/>
    <mergeCell ref="B30:C30"/>
    <mergeCell ref="B31:C31"/>
    <mergeCell ref="B32:C32"/>
    <mergeCell ref="B33:C33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122" t="s">
        <v>84</v>
      </c>
      <c r="L2" s="122" t="s">
        <v>85</v>
      </c>
      <c r="M2" s="122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91"/>
      <c r="D3" s="297" t="s">
        <v>199</v>
      </c>
      <c r="E3" s="297"/>
      <c r="F3" s="297"/>
      <c r="G3" s="297"/>
      <c r="H3" s="297"/>
      <c r="I3" s="297"/>
      <c r="J3" s="297"/>
      <c r="K3" s="79"/>
      <c r="L3" s="79"/>
      <c r="M3" s="79"/>
      <c r="N3" s="44"/>
      <c r="O3" s="45"/>
    </row>
    <row r="4" spans="1:15" ht="20.100000000000001" customHeight="1" x14ac:dyDescent="0.2">
      <c r="A4" s="178"/>
      <c r="B4" s="179"/>
      <c r="C4" s="91"/>
      <c r="D4" s="297"/>
      <c r="E4" s="297"/>
      <c r="F4" s="297"/>
      <c r="G4" s="297"/>
      <c r="H4" s="297"/>
      <c r="I4" s="297"/>
      <c r="J4" s="297"/>
      <c r="K4" s="79"/>
      <c r="L4" s="79"/>
      <c r="M4" s="79"/>
      <c r="N4" s="44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366" t="s">
        <v>174</v>
      </c>
      <c r="D5" s="354" t="s">
        <v>171</v>
      </c>
      <c r="E5" s="355"/>
      <c r="F5" s="213" t="s">
        <v>261</v>
      </c>
      <c r="G5" s="213"/>
      <c r="H5" s="213"/>
      <c r="I5" s="213"/>
      <c r="J5" s="213"/>
      <c r="K5" s="365"/>
      <c r="L5" s="79"/>
      <c r="M5" s="119"/>
      <c r="N5" s="28"/>
      <c r="O5" s="53"/>
    </row>
    <row r="6" spans="1:15" ht="20.100000000000001" customHeight="1" x14ac:dyDescent="0.2">
      <c r="A6" s="178"/>
      <c r="B6" s="179"/>
      <c r="C6" s="367"/>
      <c r="D6" s="356"/>
      <c r="E6" s="357"/>
      <c r="F6" s="213"/>
      <c r="G6" s="213"/>
      <c r="H6" s="213"/>
      <c r="I6" s="213"/>
      <c r="J6" s="213"/>
      <c r="K6" s="213"/>
      <c r="L6" s="79"/>
      <c r="M6" s="28"/>
      <c r="N6" s="117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91"/>
      <c r="D7" s="268" t="s">
        <v>200</v>
      </c>
      <c r="E7" s="269"/>
      <c r="F7" s="270"/>
      <c r="G7" s="375" t="s">
        <v>260</v>
      </c>
      <c r="H7" s="376"/>
      <c r="I7" s="377"/>
      <c r="J7" s="345" t="s">
        <v>172</v>
      </c>
      <c r="K7" s="346"/>
      <c r="L7" s="374"/>
      <c r="M7" s="347"/>
      <c r="N7" s="79"/>
      <c r="O7" s="53"/>
    </row>
    <row r="8" spans="1:15" ht="20.100000000000001" customHeight="1" x14ac:dyDescent="0.2">
      <c r="A8" s="178"/>
      <c r="B8" s="179"/>
      <c r="C8" s="91"/>
      <c r="D8" s="271"/>
      <c r="E8" s="272"/>
      <c r="F8" s="273"/>
      <c r="G8" s="378"/>
      <c r="H8" s="379"/>
      <c r="I8" s="380"/>
      <c r="J8" s="348"/>
      <c r="K8" s="349"/>
      <c r="L8" s="349"/>
      <c r="M8" s="350"/>
      <c r="N8" s="79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92"/>
      <c r="D9" s="353" t="s">
        <v>216</v>
      </c>
      <c r="E9" s="353"/>
      <c r="F9" s="353"/>
      <c r="G9" s="353"/>
      <c r="H9" s="353"/>
      <c r="I9" s="353"/>
      <c r="J9" s="339" t="s">
        <v>173</v>
      </c>
      <c r="K9" s="339"/>
      <c r="L9" s="339"/>
      <c r="M9" s="339"/>
      <c r="N9" s="119"/>
      <c r="O9" s="53"/>
    </row>
    <row r="10" spans="1:15" ht="20.100000000000001" customHeight="1" x14ac:dyDescent="0.2">
      <c r="A10" s="178"/>
      <c r="B10" s="179"/>
      <c r="C10" s="92"/>
      <c r="D10" s="353"/>
      <c r="E10" s="353"/>
      <c r="F10" s="353"/>
      <c r="G10" s="353"/>
      <c r="H10" s="353"/>
      <c r="I10" s="353"/>
      <c r="J10" s="339"/>
      <c r="K10" s="339"/>
      <c r="L10" s="339"/>
      <c r="M10" s="339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92"/>
      <c r="D11" s="79"/>
      <c r="E11" s="368" t="s">
        <v>171</v>
      </c>
      <c r="F11" s="369"/>
      <c r="G11" s="370"/>
      <c r="H11" s="213" t="s">
        <v>261</v>
      </c>
      <c r="I11" s="213"/>
      <c r="J11" s="213"/>
      <c r="K11" s="213"/>
      <c r="L11" s="213"/>
      <c r="M11" s="213"/>
      <c r="N11" s="28"/>
      <c r="O11" s="53"/>
    </row>
    <row r="12" spans="1:15" ht="20.100000000000001" customHeight="1" x14ac:dyDescent="0.2">
      <c r="A12" s="178"/>
      <c r="B12" s="179"/>
      <c r="C12" s="92"/>
      <c r="D12" s="79"/>
      <c r="E12" s="371"/>
      <c r="F12" s="372"/>
      <c r="G12" s="373"/>
      <c r="H12" s="213"/>
      <c r="I12" s="213"/>
      <c r="J12" s="213"/>
      <c r="K12" s="213"/>
      <c r="L12" s="213"/>
      <c r="M12" s="213"/>
      <c r="N12" s="117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92"/>
      <c r="D13" s="351" t="s">
        <v>200</v>
      </c>
      <c r="E13" s="308"/>
      <c r="F13" s="358" t="s">
        <v>260</v>
      </c>
      <c r="G13" s="358"/>
      <c r="H13" s="358"/>
      <c r="I13" s="358"/>
      <c r="J13" s="345" t="s">
        <v>172</v>
      </c>
      <c r="K13" s="346"/>
      <c r="L13" s="346"/>
      <c r="M13" s="347"/>
      <c r="N13" s="79"/>
      <c r="O13" s="53"/>
    </row>
    <row r="14" spans="1:15" ht="20.100000000000001" customHeight="1" x14ac:dyDescent="0.2">
      <c r="A14" s="178"/>
      <c r="B14" s="179"/>
      <c r="C14" s="92"/>
      <c r="D14" s="352"/>
      <c r="E14" s="311"/>
      <c r="F14" s="358"/>
      <c r="G14" s="358"/>
      <c r="H14" s="358"/>
      <c r="I14" s="358"/>
      <c r="J14" s="348"/>
      <c r="K14" s="349"/>
      <c r="L14" s="349"/>
      <c r="M14" s="350"/>
      <c r="N14" s="79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92"/>
      <c r="D15" s="339" t="s">
        <v>173</v>
      </c>
      <c r="E15" s="339"/>
      <c r="F15" s="339"/>
      <c r="G15" s="339"/>
      <c r="H15" s="353" t="s">
        <v>216</v>
      </c>
      <c r="I15" s="353"/>
      <c r="J15" s="353"/>
      <c r="K15" s="353"/>
      <c r="L15" s="353"/>
      <c r="M15" s="353"/>
      <c r="N15" s="119"/>
      <c r="O15" s="53"/>
    </row>
    <row r="16" spans="1:15" ht="20.100000000000001" customHeight="1" x14ac:dyDescent="0.2">
      <c r="A16" s="178"/>
      <c r="B16" s="179"/>
      <c r="C16" s="92"/>
      <c r="D16" s="339"/>
      <c r="E16" s="339"/>
      <c r="F16" s="339"/>
      <c r="G16" s="339"/>
      <c r="H16" s="353"/>
      <c r="I16" s="353"/>
      <c r="J16" s="353"/>
      <c r="K16" s="353"/>
      <c r="L16" s="353"/>
      <c r="M16" s="353"/>
      <c r="N16" s="28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92"/>
      <c r="D17" s="354" t="s">
        <v>171</v>
      </c>
      <c r="E17" s="355"/>
      <c r="F17" s="213" t="s">
        <v>261</v>
      </c>
      <c r="G17" s="213"/>
      <c r="H17" s="213"/>
      <c r="I17" s="213"/>
      <c r="J17" s="213"/>
      <c r="K17" s="213"/>
      <c r="L17" s="213"/>
      <c r="M17" s="28"/>
      <c r="N17" s="28"/>
      <c r="O17" s="53"/>
    </row>
    <row r="18" spans="1:15" ht="20.100000000000001" customHeight="1" x14ac:dyDescent="0.2">
      <c r="A18" s="178"/>
      <c r="B18" s="179"/>
      <c r="C18" s="92"/>
      <c r="D18" s="356"/>
      <c r="E18" s="357"/>
      <c r="F18" s="213"/>
      <c r="G18" s="213"/>
      <c r="H18" s="213"/>
      <c r="I18" s="213"/>
      <c r="J18" s="213"/>
      <c r="K18" s="213"/>
      <c r="L18" s="213"/>
      <c r="M18" s="28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92"/>
      <c r="D19" s="268" t="s">
        <v>200</v>
      </c>
      <c r="E19" s="269"/>
      <c r="F19" s="270"/>
      <c r="G19" s="358" t="s">
        <v>260</v>
      </c>
      <c r="H19" s="358"/>
      <c r="I19" s="358"/>
      <c r="J19" s="358"/>
      <c r="K19" s="359" t="s">
        <v>172</v>
      </c>
      <c r="L19" s="360"/>
      <c r="M19" s="361"/>
      <c r="N19" s="28"/>
      <c r="O19" s="53"/>
    </row>
    <row r="20" spans="1:15" ht="20.100000000000001" customHeight="1" x14ac:dyDescent="0.2">
      <c r="A20" s="178"/>
      <c r="B20" s="179"/>
      <c r="C20" s="92"/>
      <c r="D20" s="271"/>
      <c r="E20" s="272"/>
      <c r="F20" s="273"/>
      <c r="G20" s="358"/>
      <c r="H20" s="358"/>
      <c r="I20" s="358"/>
      <c r="J20" s="358"/>
      <c r="K20" s="362"/>
      <c r="L20" s="363"/>
      <c r="M20" s="364"/>
      <c r="N20" s="28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92"/>
      <c r="E21" s="381" t="s">
        <v>173</v>
      </c>
      <c r="F21" s="382"/>
      <c r="G21" s="353" t="s">
        <v>216</v>
      </c>
      <c r="H21" s="353"/>
      <c r="I21" s="353"/>
      <c r="J21" s="353"/>
      <c r="K21" s="353"/>
      <c r="L21" s="353"/>
      <c r="M21" s="28"/>
      <c r="N21" s="28"/>
      <c r="O21" s="53"/>
    </row>
    <row r="22" spans="1:15" ht="20.100000000000001" customHeight="1" x14ac:dyDescent="0.2">
      <c r="A22" s="178"/>
      <c r="B22" s="179"/>
      <c r="C22" s="92"/>
      <c r="E22" s="383"/>
      <c r="F22" s="384"/>
      <c r="G22" s="353"/>
      <c r="H22" s="353"/>
      <c r="I22" s="353"/>
      <c r="J22" s="353"/>
      <c r="K22" s="353"/>
      <c r="L22" s="353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92"/>
      <c r="D23" s="368" t="s">
        <v>171</v>
      </c>
      <c r="E23" s="369"/>
      <c r="F23" s="370"/>
      <c r="G23" s="213" t="s">
        <v>261</v>
      </c>
      <c r="H23" s="213"/>
      <c r="I23" s="213"/>
      <c r="J23" s="213"/>
      <c r="K23" s="213"/>
      <c r="L23" s="213"/>
      <c r="M23" s="28"/>
      <c r="N23" s="28"/>
      <c r="O23" s="53"/>
    </row>
    <row r="24" spans="1:15" ht="20.100000000000001" customHeight="1" x14ac:dyDescent="0.2">
      <c r="A24" s="178"/>
      <c r="B24" s="179"/>
      <c r="C24" s="92"/>
      <c r="D24" s="371"/>
      <c r="E24" s="372"/>
      <c r="F24" s="373"/>
      <c r="G24" s="213"/>
      <c r="H24" s="213"/>
      <c r="I24" s="213"/>
      <c r="J24" s="213"/>
      <c r="K24" s="213"/>
      <c r="L24" s="213"/>
      <c r="M24" s="28"/>
      <c r="N24" s="28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92"/>
      <c r="D25" s="351" t="s">
        <v>200</v>
      </c>
      <c r="E25" s="308"/>
      <c r="F25" s="358" t="s">
        <v>260</v>
      </c>
      <c r="G25" s="358"/>
      <c r="H25" s="358"/>
      <c r="I25" s="358"/>
      <c r="J25" s="345" t="s">
        <v>172</v>
      </c>
      <c r="K25" s="346"/>
      <c r="L25" s="346"/>
      <c r="M25" s="347"/>
      <c r="N25" s="28"/>
      <c r="O25" s="53"/>
    </row>
    <row r="26" spans="1:15" ht="20.100000000000001" customHeight="1" x14ac:dyDescent="0.2">
      <c r="A26" s="178"/>
      <c r="B26" s="179"/>
      <c r="C26" s="92"/>
      <c r="D26" s="352"/>
      <c r="E26" s="311"/>
      <c r="F26" s="358"/>
      <c r="G26" s="358"/>
      <c r="H26" s="358"/>
      <c r="I26" s="358"/>
      <c r="J26" s="348"/>
      <c r="K26" s="349"/>
      <c r="L26" s="349"/>
      <c r="M26" s="350"/>
      <c r="N26" s="28"/>
      <c r="O26" s="53"/>
    </row>
    <row r="27" spans="1:15" ht="20.100000000000001" customHeight="1" thickBot="1" x14ac:dyDescent="0.25">
      <c r="A27" s="206" t="s">
        <v>227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250" t="s">
        <v>240</v>
      </c>
      <c r="C28" s="250"/>
    </row>
    <row r="29" spans="1:15" ht="12.75" customHeight="1" x14ac:dyDescent="0.2">
      <c r="B29" s="341" t="s">
        <v>241</v>
      </c>
      <c r="C29" s="341"/>
      <c r="D29" s="51"/>
    </row>
    <row r="30" spans="1:15" ht="12.75" customHeight="1" x14ac:dyDescent="0.2">
      <c r="B30" s="342" t="s">
        <v>25</v>
      </c>
      <c r="C30" s="342"/>
      <c r="D30" s="51"/>
    </row>
    <row r="31" spans="1:15" ht="12.75" customHeight="1" x14ac:dyDescent="0.2">
      <c r="B31" s="343" t="s">
        <v>247</v>
      </c>
      <c r="C31" s="343"/>
      <c r="D31" s="51"/>
    </row>
    <row r="32" spans="1:15" ht="12.75" customHeight="1" x14ac:dyDescent="0.2">
      <c r="B32" s="344" t="s">
        <v>245</v>
      </c>
      <c r="C32" s="344"/>
      <c r="D32" s="51"/>
    </row>
    <row r="33" spans="2:2" ht="12.75" customHeight="1" x14ac:dyDescent="0.2">
      <c r="B33" s="140"/>
    </row>
  </sheetData>
  <mergeCells count="59">
    <mergeCell ref="A15:A16"/>
    <mergeCell ref="A27:O27"/>
    <mergeCell ref="B23:B24"/>
    <mergeCell ref="A25:A26"/>
    <mergeCell ref="A23:A24"/>
    <mergeCell ref="B25:B26"/>
    <mergeCell ref="A19:A20"/>
    <mergeCell ref="B19:B20"/>
    <mergeCell ref="A17:A18"/>
    <mergeCell ref="B21:B22"/>
    <mergeCell ref="A21:A22"/>
    <mergeCell ref="B15:B16"/>
    <mergeCell ref="B17:B18"/>
    <mergeCell ref="E21:F22"/>
    <mergeCell ref="F25:I26"/>
    <mergeCell ref="D23:F24"/>
    <mergeCell ref="A1:O1"/>
    <mergeCell ref="B3:B4"/>
    <mergeCell ref="B5:B6"/>
    <mergeCell ref="B7:B8"/>
    <mergeCell ref="A13:A14"/>
    <mergeCell ref="A5:A6"/>
    <mergeCell ref="B13:B14"/>
    <mergeCell ref="A3:A4"/>
    <mergeCell ref="A7:A8"/>
    <mergeCell ref="A9:A10"/>
    <mergeCell ref="A11:A12"/>
    <mergeCell ref="B9:B10"/>
    <mergeCell ref="B11:B12"/>
    <mergeCell ref="J9:M10"/>
    <mergeCell ref="G7:I8"/>
    <mergeCell ref="D3:J4"/>
    <mergeCell ref="D5:E6"/>
    <mergeCell ref="F5:K6"/>
    <mergeCell ref="C5:C6"/>
    <mergeCell ref="E11:G12"/>
    <mergeCell ref="H11:M12"/>
    <mergeCell ref="J7:M8"/>
    <mergeCell ref="G23:L24"/>
    <mergeCell ref="J25:M26"/>
    <mergeCell ref="D7:F8"/>
    <mergeCell ref="D19:F20"/>
    <mergeCell ref="D13:E14"/>
    <mergeCell ref="D25:E26"/>
    <mergeCell ref="D15:G16"/>
    <mergeCell ref="D9:I10"/>
    <mergeCell ref="H15:M16"/>
    <mergeCell ref="G21:L22"/>
    <mergeCell ref="D17:E18"/>
    <mergeCell ref="F17:L18"/>
    <mergeCell ref="G19:J20"/>
    <mergeCell ref="K19:M20"/>
    <mergeCell ref="F13:I14"/>
    <mergeCell ref="J13:M14"/>
    <mergeCell ref="B28:C28"/>
    <mergeCell ref="B29:C29"/>
    <mergeCell ref="B30:C30"/>
    <mergeCell ref="B31:C31"/>
    <mergeCell ref="B32:C32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90" zoomScaleNormal="90" workbookViewId="0">
      <selection activeCell="H31" sqref="H31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18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8"/>
      <c r="D3" s="106"/>
      <c r="E3" s="106"/>
      <c r="F3" s="106"/>
      <c r="G3" s="106"/>
      <c r="H3" s="107"/>
      <c r="I3" s="107"/>
      <c r="J3" s="106"/>
      <c r="K3" s="106"/>
      <c r="L3" s="107"/>
      <c r="M3" s="107"/>
      <c r="N3" s="28"/>
      <c r="O3" s="45"/>
    </row>
    <row r="4" spans="1:16" ht="20.100000000000001" customHeight="1" x14ac:dyDescent="0.2">
      <c r="A4" s="178"/>
      <c r="B4" s="179"/>
      <c r="C4" s="28"/>
      <c r="D4" s="106"/>
      <c r="E4" s="161"/>
      <c r="F4" s="106"/>
      <c r="G4" s="106"/>
      <c r="H4" s="107"/>
      <c r="I4" s="107"/>
      <c r="J4" s="106"/>
      <c r="K4" s="106"/>
      <c r="L4" s="162"/>
      <c r="M4" s="107"/>
      <c r="N4" s="28"/>
      <c r="O4" s="45"/>
    </row>
    <row r="5" spans="1:16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44"/>
      <c r="D5" s="58"/>
      <c r="E5" s="79"/>
      <c r="F5" s="397" t="s">
        <v>43</v>
      </c>
      <c r="G5" s="188"/>
      <c r="H5" s="188"/>
      <c r="I5" s="188"/>
      <c r="J5" s="394" t="s">
        <v>30</v>
      </c>
      <c r="K5" s="395"/>
      <c r="L5" s="79"/>
      <c r="M5" s="160"/>
      <c r="N5" s="28"/>
      <c r="O5" s="52"/>
    </row>
    <row r="6" spans="1:16" ht="20.100000000000001" customHeight="1" x14ac:dyDescent="0.2">
      <c r="A6" s="178"/>
      <c r="B6" s="179"/>
      <c r="C6" s="44"/>
      <c r="D6" s="58"/>
      <c r="E6" s="79"/>
      <c r="F6" s="397"/>
      <c r="G6" s="188"/>
      <c r="H6" s="188"/>
      <c r="I6" s="188"/>
      <c r="J6" s="394"/>
      <c r="K6" s="395"/>
      <c r="L6" s="79"/>
      <c r="M6" s="160"/>
      <c r="N6" s="28"/>
      <c r="O6" s="52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8"/>
      <c r="D7" s="28"/>
      <c r="E7" s="119"/>
      <c r="F7" s="28"/>
      <c r="G7" s="28"/>
      <c r="H7" s="28"/>
      <c r="I7" s="86"/>
      <c r="J7" s="28"/>
      <c r="K7" s="28"/>
      <c r="L7" s="119"/>
      <c r="M7" s="28"/>
      <c r="N7" s="41"/>
      <c r="O7" s="47"/>
      <c r="P7" s="36"/>
    </row>
    <row r="8" spans="1:16" ht="20.100000000000001" customHeight="1" x14ac:dyDescent="0.2">
      <c r="A8" s="178"/>
      <c r="B8" s="179"/>
      <c r="C8" s="28"/>
      <c r="D8" s="117"/>
      <c r="E8" s="117"/>
      <c r="F8" s="117"/>
      <c r="G8" s="117"/>
      <c r="H8" s="117"/>
      <c r="I8" s="86"/>
      <c r="J8" s="28"/>
      <c r="K8" s="28"/>
      <c r="L8" s="28"/>
      <c r="M8" s="28"/>
      <c r="N8" s="41"/>
      <c r="O8" s="47"/>
      <c r="P8" s="36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66"/>
      <c r="D9" s="79"/>
      <c r="E9" s="79"/>
      <c r="F9" s="79"/>
      <c r="G9" s="79"/>
      <c r="H9" s="79"/>
      <c r="I9" s="393" t="s">
        <v>47</v>
      </c>
      <c r="J9" s="213"/>
      <c r="K9" s="213"/>
      <c r="L9" s="213"/>
      <c r="M9" s="280" t="s">
        <v>46</v>
      </c>
      <c r="N9" s="280"/>
      <c r="O9" s="45"/>
    </row>
    <row r="10" spans="1:16" ht="20.100000000000001" customHeight="1" x14ac:dyDescent="0.2">
      <c r="A10" s="178"/>
      <c r="B10" s="179"/>
      <c r="C10" s="66"/>
      <c r="D10" s="79"/>
      <c r="E10" s="79"/>
      <c r="F10" s="79"/>
      <c r="G10" s="79"/>
      <c r="H10" s="79"/>
      <c r="I10" s="393"/>
      <c r="J10" s="213"/>
      <c r="K10" s="213"/>
      <c r="L10" s="213"/>
      <c r="M10" s="280"/>
      <c r="N10" s="280"/>
      <c r="O10" s="45"/>
    </row>
    <row r="11" spans="1:16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4"/>
      <c r="D11" s="398" t="s">
        <v>43</v>
      </c>
      <c r="E11" s="398"/>
      <c r="F11" s="398"/>
      <c r="G11" s="398"/>
      <c r="H11" s="156"/>
      <c r="I11" s="38"/>
      <c r="J11" s="38"/>
      <c r="K11" s="28"/>
      <c r="L11" s="28"/>
      <c r="M11" s="28"/>
      <c r="N11" s="28"/>
      <c r="O11" s="53"/>
    </row>
    <row r="12" spans="1:16" ht="20.100000000000001" customHeight="1" x14ac:dyDescent="0.2">
      <c r="A12" s="178"/>
      <c r="B12" s="179"/>
      <c r="C12" s="44"/>
      <c r="D12" s="188"/>
      <c r="E12" s="188"/>
      <c r="F12" s="188"/>
      <c r="G12" s="188"/>
      <c r="H12" s="38"/>
      <c r="I12" s="38"/>
      <c r="J12" s="38"/>
      <c r="K12" s="28"/>
      <c r="L12" s="28"/>
      <c r="M12" s="28"/>
      <c r="N12" s="28"/>
      <c r="O12" s="53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8"/>
      <c r="D13" s="28"/>
      <c r="E13" s="28"/>
      <c r="F13" s="28"/>
      <c r="G13" s="86"/>
      <c r="H13" s="86"/>
      <c r="I13" s="41"/>
      <c r="J13" s="41"/>
      <c r="K13" s="129"/>
      <c r="L13" s="129"/>
      <c r="M13" s="129"/>
      <c r="N13" s="28"/>
      <c r="O13" s="53"/>
    </row>
    <row r="14" spans="1:16" ht="20.100000000000001" customHeight="1" x14ac:dyDescent="0.2">
      <c r="A14" s="178"/>
      <c r="B14" s="179"/>
      <c r="C14" s="28"/>
      <c r="D14" s="117"/>
      <c r="E14" s="28"/>
      <c r="F14" s="28"/>
      <c r="G14" s="86"/>
      <c r="H14" s="86"/>
      <c r="I14" s="41"/>
      <c r="J14" s="41"/>
      <c r="K14" s="129"/>
      <c r="L14" s="129"/>
      <c r="M14" s="129"/>
      <c r="N14" s="28"/>
      <c r="O14" s="53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66"/>
      <c r="D15" s="79"/>
      <c r="E15" s="385" t="s">
        <v>46</v>
      </c>
      <c r="F15" s="385"/>
      <c r="G15" s="386"/>
      <c r="H15" s="297" t="s">
        <v>175</v>
      </c>
      <c r="I15" s="297"/>
      <c r="J15" s="297"/>
      <c r="K15" s="297"/>
      <c r="L15" s="297"/>
      <c r="M15" s="297"/>
      <c r="N15" s="28"/>
      <c r="O15" s="45"/>
    </row>
    <row r="16" spans="1:16" ht="20.100000000000001" customHeight="1" x14ac:dyDescent="0.2">
      <c r="A16" s="178"/>
      <c r="B16" s="179"/>
      <c r="C16" s="66"/>
      <c r="D16" s="79"/>
      <c r="E16" s="387"/>
      <c r="F16" s="387"/>
      <c r="G16" s="388"/>
      <c r="H16" s="297"/>
      <c r="I16" s="297"/>
      <c r="J16" s="297"/>
      <c r="K16" s="297"/>
      <c r="L16" s="297"/>
      <c r="M16" s="297"/>
      <c r="N16" s="28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119"/>
      <c r="E17" s="28"/>
      <c r="F17" s="28"/>
      <c r="G17" s="38"/>
      <c r="H17" s="38"/>
      <c r="I17" s="38"/>
      <c r="J17" s="38"/>
      <c r="K17" s="28"/>
      <c r="L17" s="28"/>
      <c r="M17" s="28"/>
      <c r="N17" s="28"/>
      <c r="O17" s="45"/>
    </row>
    <row r="18" spans="1:15" ht="20.100000000000001" customHeight="1" x14ac:dyDescent="0.2">
      <c r="A18" s="178"/>
      <c r="B18" s="179"/>
      <c r="C18" s="44"/>
      <c r="D18" s="28"/>
      <c r="E18" s="28"/>
      <c r="F18" s="117"/>
      <c r="G18" s="155"/>
      <c r="H18" s="155"/>
      <c r="I18" s="155"/>
      <c r="J18" s="155"/>
      <c r="K18" s="117"/>
      <c r="L18" s="28"/>
      <c r="M18" s="28"/>
      <c r="N18" s="28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8"/>
      <c r="D19" s="28"/>
      <c r="E19" s="58"/>
      <c r="F19" s="79"/>
      <c r="G19" s="79"/>
      <c r="H19" s="79"/>
      <c r="I19" s="79"/>
      <c r="J19" s="79"/>
      <c r="K19" s="79"/>
      <c r="L19" s="160"/>
      <c r="M19" s="129"/>
      <c r="N19" s="28"/>
      <c r="O19" s="53"/>
    </row>
    <row r="20" spans="1:15" ht="20.100000000000001" customHeight="1" x14ac:dyDescent="0.2">
      <c r="A20" s="178"/>
      <c r="B20" s="179"/>
      <c r="C20" s="28"/>
      <c r="D20" s="28"/>
      <c r="E20" s="58"/>
      <c r="F20" s="79"/>
      <c r="G20" s="79"/>
      <c r="H20" s="79"/>
      <c r="I20" s="79"/>
      <c r="J20" s="79"/>
      <c r="K20" s="79"/>
      <c r="L20" s="160"/>
      <c r="M20" s="129"/>
      <c r="N20" s="28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389" t="s">
        <v>46</v>
      </c>
      <c r="E21" s="385"/>
      <c r="F21" s="390"/>
      <c r="G21" s="396" t="s">
        <v>175</v>
      </c>
      <c r="H21" s="396"/>
      <c r="I21" s="119"/>
      <c r="J21" s="119"/>
      <c r="K21" s="119"/>
      <c r="L21" s="28"/>
      <c r="M21" s="28"/>
      <c r="N21" s="28"/>
      <c r="O21" s="53"/>
    </row>
    <row r="22" spans="1:15" ht="20.100000000000001" customHeight="1" x14ac:dyDescent="0.2">
      <c r="A22" s="178"/>
      <c r="B22" s="179"/>
      <c r="C22" s="44"/>
      <c r="D22" s="391"/>
      <c r="E22" s="392"/>
      <c r="F22" s="388"/>
      <c r="G22" s="278"/>
      <c r="H22" s="278"/>
      <c r="I22" s="28"/>
      <c r="J22" s="28"/>
      <c r="K22" s="28"/>
      <c r="L22" s="28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159"/>
      <c r="D23" s="79"/>
      <c r="E23" s="79"/>
      <c r="F23" s="397" t="s">
        <v>43</v>
      </c>
      <c r="G23" s="188"/>
      <c r="H23" s="188"/>
      <c r="I23" s="188"/>
      <c r="J23" s="394" t="s">
        <v>30</v>
      </c>
      <c r="K23" s="394"/>
      <c r="L23" s="28"/>
      <c r="M23" s="28"/>
      <c r="N23" s="28"/>
      <c r="O23" s="45"/>
    </row>
    <row r="24" spans="1:15" ht="20.100000000000001" customHeight="1" x14ac:dyDescent="0.2">
      <c r="A24" s="178"/>
      <c r="B24" s="179"/>
      <c r="C24" s="159"/>
      <c r="D24" s="79"/>
      <c r="E24" s="79"/>
      <c r="F24" s="397"/>
      <c r="G24" s="188"/>
      <c r="H24" s="188"/>
      <c r="I24" s="188"/>
      <c r="J24" s="394"/>
      <c r="K24" s="394"/>
      <c r="L24" s="28"/>
      <c r="M24" s="28"/>
      <c r="N24" s="28"/>
      <c r="O24" s="45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8"/>
      <c r="D25" s="119"/>
      <c r="E25" s="119"/>
      <c r="F25" s="28"/>
      <c r="G25" s="28"/>
      <c r="H25" s="28"/>
      <c r="I25" s="41"/>
      <c r="J25" s="41"/>
      <c r="K25" s="41"/>
      <c r="L25" s="28"/>
      <c r="M25" s="28"/>
      <c r="N25" s="86"/>
      <c r="O25" s="47"/>
    </row>
    <row r="26" spans="1:15" ht="20.100000000000001" customHeight="1" x14ac:dyDescent="0.2">
      <c r="A26" s="178"/>
      <c r="B26" s="179"/>
      <c r="C26" s="28"/>
      <c r="D26" s="28"/>
      <c r="E26" s="28"/>
      <c r="F26" s="28"/>
      <c r="G26" s="28"/>
      <c r="H26" s="28"/>
      <c r="I26" s="41"/>
      <c r="J26" s="41"/>
      <c r="K26" s="41"/>
      <c r="L26" s="28"/>
      <c r="M26" s="28"/>
      <c r="N26" s="86"/>
      <c r="O26" s="47"/>
    </row>
    <row r="27" spans="1:15" ht="20.100000000000001" customHeight="1" thickBot="1" x14ac:dyDescent="0.25">
      <c r="A27" s="206" t="s">
        <v>248</v>
      </c>
      <c r="B27" s="207"/>
      <c r="C27" s="207"/>
      <c r="D27" s="207"/>
      <c r="E27" s="207"/>
      <c r="F27" s="207"/>
      <c r="G27" s="207"/>
      <c r="H27" s="259"/>
      <c r="I27" s="259"/>
      <c r="J27" s="259"/>
      <c r="K27" s="259"/>
      <c r="L27" s="259"/>
      <c r="M27" s="207"/>
      <c r="N27" s="207"/>
      <c r="O27" s="208"/>
    </row>
    <row r="28" spans="1:15" ht="12.75" customHeight="1" x14ac:dyDescent="0.2">
      <c r="B28" s="250" t="s">
        <v>25</v>
      </c>
      <c r="C28" s="250"/>
    </row>
    <row r="29" spans="1:15" ht="12.75" customHeight="1" x14ac:dyDescent="0.2">
      <c r="B29" s="167" t="s">
        <v>222</v>
      </c>
      <c r="C29" s="167"/>
    </row>
    <row r="30" spans="1:15" ht="12.75" customHeight="1" x14ac:dyDescent="0.2">
      <c r="B30" s="223" t="s">
        <v>245</v>
      </c>
      <c r="C30" s="223"/>
    </row>
    <row r="31" spans="1:15" x14ac:dyDescent="0.2">
      <c r="B31" s="331" t="s">
        <v>247</v>
      </c>
      <c r="C31" s="331"/>
    </row>
  </sheetData>
  <mergeCells count="41">
    <mergeCell ref="B28:C28"/>
    <mergeCell ref="B29:C29"/>
    <mergeCell ref="B30:C30"/>
    <mergeCell ref="B31:C31"/>
    <mergeCell ref="A1:O1"/>
    <mergeCell ref="B3:B4"/>
    <mergeCell ref="B5:B6"/>
    <mergeCell ref="B7:B8"/>
    <mergeCell ref="A3:A4"/>
    <mergeCell ref="A5:A6"/>
    <mergeCell ref="A7:A8"/>
    <mergeCell ref="A13:A14"/>
    <mergeCell ref="A9:A10"/>
    <mergeCell ref="B11:B12"/>
    <mergeCell ref="A11:A12"/>
    <mergeCell ref="B13:B14"/>
    <mergeCell ref="B9:B10"/>
    <mergeCell ref="B15:B16"/>
    <mergeCell ref="A27:O27"/>
    <mergeCell ref="A23:A24"/>
    <mergeCell ref="B23:B24"/>
    <mergeCell ref="A25:A26"/>
    <mergeCell ref="B25:B26"/>
    <mergeCell ref="A21:A22"/>
    <mergeCell ref="A15:A16"/>
    <mergeCell ref="A19:A20"/>
    <mergeCell ref="A17:A18"/>
    <mergeCell ref="B17:B18"/>
    <mergeCell ref="B19:B20"/>
    <mergeCell ref="B21:B22"/>
    <mergeCell ref="F23:I24"/>
    <mergeCell ref="J23:K24"/>
    <mergeCell ref="M9:N10"/>
    <mergeCell ref="E15:G16"/>
    <mergeCell ref="D21:F22"/>
    <mergeCell ref="I9:L10"/>
    <mergeCell ref="J5:K6"/>
    <mergeCell ref="H15:M16"/>
    <mergeCell ref="G21:H22"/>
    <mergeCell ref="F5:I6"/>
    <mergeCell ref="D11:G12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204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143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8"/>
      <c r="D3" s="330" t="s">
        <v>205</v>
      </c>
      <c r="E3" s="330"/>
      <c r="F3" s="330"/>
      <c r="G3" s="330"/>
      <c r="H3" s="330"/>
      <c r="I3" s="330"/>
      <c r="J3" s="330"/>
      <c r="K3" s="144"/>
      <c r="L3" s="146"/>
      <c r="M3" s="146"/>
      <c r="N3" s="28"/>
      <c r="O3" s="45"/>
    </row>
    <row r="4" spans="1:16" ht="20.100000000000001" customHeight="1" x14ac:dyDescent="0.2">
      <c r="A4" s="178"/>
      <c r="B4" s="179"/>
      <c r="C4" s="28"/>
      <c r="D4" s="330"/>
      <c r="E4" s="330"/>
      <c r="F4" s="330"/>
      <c r="G4" s="330"/>
      <c r="H4" s="330"/>
      <c r="I4" s="330"/>
      <c r="J4" s="330"/>
      <c r="K4" s="144"/>
      <c r="L4" s="146"/>
      <c r="M4" s="146"/>
      <c r="N4" s="28"/>
      <c r="O4" s="45"/>
    </row>
    <row r="5" spans="1:16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44"/>
      <c r="D5" s="329" t="s">
        <v>208</v>
      </c>
      <c r="E5" s="329"/>
      <c r="F5" s="329"/>
      <c r="G5" s="329"/>
      <c r="H5" s="170" t="s">
        <v>217</v>
      </c>
      <c r="I5" s="171"/>
      <c r="J5" s="171"/>
      <c r="K5" s="401" t="s">
        <v>210</v>
      </c>
      <c r="L5" s="402"/>
      <c r="M5" s="144"/>
      <c r="N5" s="28"/>
      <c r="O5" s="52"/>
    </row>
    <row r="6" spans="1:16" ht="20.100000000000001" customHeight="1" x14ac:dyDescent="0.2">
      <c r="A6" s="178"/>
      <c r="B6" s="179"/>
      <c r="C6" s="44"/>
      <c r="D6" s="329"/>
      <c r="E6" s="329"/>
      <c r="F6" s="329"/>
      <c r="G6" s="329"/>
      <c r="H6" s="171"/>
      <c r="I6" s="171"/>
      <c r="J6" s="171"/>
      <c r="K6" s="402"/>
      <c r="L6" s="402"/>
      <c r="M6" s="144"/>
      <c r="N6" s="28"/>
      <c r="O6" s="52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8"/>
      <c r="D7" s="243" t="s">
        <v>211</v>
      </c>
      <c r="E7" s="403"/>
      <c r="F7" s="403"/>
      <c r="G7" s="329" t="s">
        <v>209</v>
      </c>
      <c r="H7" s="329"/>
      <c r="I7" s="329"/>
      <c r="J7" s="329"/>
      <c r="K7" s="210" t="s">
        <v>212</v>
      </c>
      <c r="L7" s="211"/>
      <c r="M7" s="28"/>
      <c r="N7" s="41"/>
      <c r="O7" s="47"/>
      <c r="P7" s="36"/>
    </row>
    <row r="8" spans="1:16" ht="20.100000000000001" customHeight="1" x14ac:dyDescent="0.2">
      <c r="A8" s="178"/>
      <c r="B8" s="179"/>
      <c r="C8" s="28"/>
      <c r="D8" s="403"/>
      <c r="E8" s="403"/>
      <c r="F8" s="403"/>
      <c r="G8" s="329"/>
      <c r="H8" s="329"/>
      <c r="I8" s="329"/>
      <c r="J8" s="329"/>
      <c r="K8" s="211"/>
      <c r="L8" s="211"/>
      <c r="M8" s="28"/>
      <c r="N8" s="41"/>
      <c r="O8" s="47"/>
      <c r="P8" s="36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330" t="s">
        <v>205</v>
      </c>
      <c r="E9" s="330"/>
      <c r="F9" s="330"/>
      <c r="G9" s="330"/>
      <c r="H9" s="330"/>
      <c r="I9" s="330"/>
      <c r="J9" s="145"/>
      <c r="K9" s="145"/>
      <c r="L9" s="145"/>
      <c r="M9" s="144"/>
      <c r="N9" s="28"/>
      <c r="O9" s="45"/>
    </row>
    <row r="10" spans="1:16" ht="20.100000000000001" customHeight="1" x14ac:dyDescent="0.2">
      <c r="A10" s="178"/>
      <c r="B10" s="179"/>
      <c r="C10" s="44"/>
      <c r="D10" s="330"/>
      <c r="E10" s="330"/>
      <c r="F10" s="330"/>
      <c r="G10" s="330"/>
      <c r="H10" s="330"/>
      <c r="I10" s="330"/>
      <c r="J10" s="145"/>
      <c r="K10" s="145"/>
      <c r="L10" s="145"/>
      <c r="M10" s="144"/>
      <c r="N10" s="28"/>
      <c r="O10" s="45"/>
    </row>
    <row r="11" spans="1:16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4"/>
      <c r="D11" s="329" t="s">
        <v>208</v>
      </c>
      <c r="E11" s="329"/>
      <c r="F11" s="329"/>
      <c r="G11" s="329"/>
      <c r="H11" s="170" t="s">
        <v>217</v>
      </c>
      <c r="I11" s="171"/>
      <c r="J11" s="399" t="s">
        <v>210</v>
      </c>
      <c r="K11" s="400"/>
      <c r="L11" s="400"/>
      <c r="M11" s="28"/>
      <c r="N11" s="28"/>
      <c r="O11" s="53"/>
    </row>
    <row r="12" spans="1:16" ht="20.100000000000001" customHeight="1" x14ac:dyDescent="0.2">
      <c r="A12" s="178"/>
      <c r="B12" s="179"/>
      <c r="C12" s="44"/>
      <c r="D12" s="329"/>
      <c r="E12" s="329"/>
      <c r="F12" s="329"/>
      <c r="G12" s="329"/>
      <c r="H12" s="171"/>
      <c r="I12" s="171"/>
      <c r="J12" s="400"/>
      <c r="K12" s="400"/>
      <c r="L12" s="400"/>
      <c r="M12" s="28"/>
      <c r="N12" s="28"/>
      <c r="O12" s="53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8"/>
      <c r="D13" s="28"/>
      <c r="E13" s="329" t="s">
        <v>209</v>
      </c>
      <c r="F13" s="329"/>
      <c r="G13" s="329"/>
      <c r="H13" s="329"/>
      <c r="I13" s="210" t="s">
        <v>212</v>
      </c>
      <c r="J13" s="211"/>
      <c r="K13" s="211"/>
      <c r="L13" s="144"/>
      <c r="M13" s="144"/>
      <c r="N13" s="28"/>
      <c r="O13" s="53"/>
    </row>
    <row r="14" spans="1:16" ht="20.100000000000001" customHeight="1" x14ac:dyDescent="0.2">
      <c r="A14" s="178"/>
      <c r="B14" s="179"/>
      <c r="C14" s="28"/>
      <c r="D14" s="28"/>
      <c r="E14" s="329"/>
      <c r="F14" s="329"/>
      <c r="G14" s="329"/>
      <c r="H14" s="329"/>
      <c r="I14" s="211"/>
      <c r="J14" s="211"/>
      <c r="K14" s="211"/>
      <c r="L14" s="144"/>
      <c r="M14" s="144"/>
      <c r="N14" s="28"/>
      <c r="O14" s="53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145"/>
      <c r="E15" s="203" t="s">
        <v>211</v>
      </c>
      <c r="F15" s="205"/>
      <c r="G15" s="330" t="s">
        <v>205</v>
      </c>
      <c r="H15" s="330"/>
      <c r="I15" s="330"/>
      <c r="J15" s="330"/>
      <c r="K15" s="330"/>
      <c r="L15" s="330"/>
      <c r="M15" s="144"/>
      <c r="N15" s="28"/>
      <c r="O15" s="45"/>
    </row>
    <row r="16" spans="1:16" ht="20.100000000000001" customHeight="1" x14ac:dyDescent="0.2">
      <c r="A16" s="178"/>
      <c r="B16" s="179"/>
      <c r="C16" s="44"/>
      <c r="D16" s="145"/>
      <c r="E16" s="205"/>
      <c r="F16" s="205"/>
      <c r="G16" s="330"/>
      <c r="H16" s="330"/>
      <c r="I16" s="330"/>
      <c r="J16" s="330"/>
      <c r="K16" s="330"/>
      <c r="L16" s="330"/>
      <c r="M16" s="144"/>
      <c r="N16" s="28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329" t="s">
        <v>208</v>
      </c>
      <c r="E17" s="329"/>
      <c r="F17" s="329"/>
      <c r="G17" s="329"/>
      <c r="H17" s="170" t="s">
        <v>217</v>
      </c>
      <c r="I17" s="171"/>
      <c r="J17" s="171"/>
      <c r="K17" s="401" t="s">
        <v>210</v>
      </c>
      <c r="L17" s="402"/>
      <c r="M17" s="28"/>
      <c r="N17" s="28"/>
      <c r="O17" s="45"/>
    </row>
    <row r="18" spans="1:15" ht="20.100000000000001" customHeight="1" x14ac:dyDescent="0.2">
      <c r="A18" s="178"/>
      <c r="B18" s="179"/>
      <c r="C18" s="44"/>
      <c r="D18" s="329"/>
      <c r="E18" s="329"/>
      <c r="F18" s="329"/>
      <c r="G18" s="329"/>
      <c r="H18" s="171"/>
      <c r="I18" s="171"/>
      <c r="J18" s="171"/>
      <c r="K18" s="402"/>
      <c r="L18" s="402"/>
      <c r="M18" s="28"/>
      <c r="N18" s="28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8"/>
      <c r="D19" s="243" t="s">
        <v>211</v>
      </c>
      <c r="E19" s="403"/>
      <c r="F19" s="403"/>
      <c r="G19" s="329" t="s">
        <v>209</v>
      </c>
      <c r="H19" s="329"/>
      <c r="I19" s="329"/>
      <c r="J19" s="329"/>
      <c r="K19" s="210" t="s">
        <v>212</v>
      </c>
      <c r="L19" s="211"/>
      <c r="M19" s="211"/>
      <c r="N19" s="28"/>
      <c r="O19" s="53"/>
    </row>
    <row r="20" spans="1:15" ht="20.100000000000001" customHeight="1" x14ac:dyDescent="0.2">
      <c r="A20" s="178"/>
      <c r="B20" s="179"/>
      <c r="C20" s="28"/>
      <c r="D20" s="403"/>
      <c r="E20" s="403"/>
      <c r="F20" s="403"/>
      <c r="G20" s="329"/>
      <c r="H20" s="329"/>
      <c r="I20" s="329"/>
      <c r="J20" s="329"/>
      <c r="K20" s="211"/>
      <c r="L20" s="211"/>
      <c r="M20" s="211"/>
      <c r="N20" s="28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330" t="s">
        <v>205</v>
      </c>
      <c r="E21" s="330"/>
      <c r="F21" s="330"/>
      <c r="G21" s="330"/>
      <c r="H21" s="330"/>
      <c r="I21" s="330"/>
      <c r="J21" s="28"/>
      <c r="K21" s="28"/>
      <c r="L21" s="28"/>
      <c r="M21" s="28"/>
      <c r="N21" s="28"/>
      <c r="O21" s="53"/>
    </row>
    <row r="22" spans="1:15" ht="20.100000000000001" customHeight="1" x14ac:dyDescent="0.2">
      <c r="A22" s="178"/>
      <c r="B22" s="179"/>
      <c r="C22" s="44"/>
      <c r="D22" s="330"/>
      <c r="E22" s="330"/>
      <c r="F22" s="330"/>
      <c r="G22" s="330"/>
      <c r="H22" s="330"/>
      <c r="I22" s="330"/>
      <c r="J22" s="28"/>
      <c r="K22" s="28"/>
      <c r="L22" s="28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38"/>
      <c r="D23" s="329" t="s">
        <v>208</v>
      </c>
      <c r="E23" s="329"/>
      <c r="F23" s="329"/>
      <c r="G23" s="329"/>
      <c r="H23" s="170" t="s">
        <v>217</v>
      </c>
      <c r="I23" s="171"/>
      <c r="J23" s="399" t="s">
        <v>210</v>
      </c>
      <c r="K23" s="400"/>
      <c r="L23" s="400"/>
      <c r="M23" s="28"/>
      <c r="N23" s="28"/>
      <c r="O23" s="45"/>
    </row>
    <row r="24" spans="1:15" ht="20.100000000000001" customHeight="1" x14ac:dyDescent="0.2">
      <c r="A24" s="178"/>
      <c r="B24" s="179"/>
      <c r="C24" s="38"/>
      <c r="D24" s="329"/>
      <c r="E24" s="329"/>
      <c r="F24" s="329"/>
      <c r="G24" s="329"/>
      <c r="H24" s="171"/>
      <c r="I24" s="171"/>
      <c r="J24" s="400"/>
      <c r="K24" s="400"/>
      <c r="L24" s="400"/>
      <c r="M24" s="28"/>
      <c r="N24" s="28"/>
      <c r="O24" s="45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8"/>
      <c r="D25" s="28"/>
      <c r="E25" s="203" t="s">
        <v>211</v>
      </c>
      <c r="F25" s="205"/>
      <c r="G25" s="329" t="s">
        <v>209</v>
      </c>
      <c r="H25" s="329"/>
      <c r="I25" s="329"/>
      <c r="J25" s="41"/>
      <c r="K25" s="210" t="s">
        <v>212</v>
      </c>
      <c r="L25" s="211"/>
      <c r="M25" s="28"/>
      <c r="N25" s="86"/>
      <c r="O25" s="47"/>
    </row>
    <row r="26" spans="1:15" ht="20.100000000000001" customHeight="1" x14ac:dyDescent="0.2">
      <c r="A26" s="178"/>
      <c r="B26" s="179"/>
      <c r="C26" s="28"/>
      <c r="D26" s="28"/>
      <c r="E26" s="205"/>
      <c r="F26" s="205"/>
      <c r="G26" s="329"/>
      <c r="H26" s="329"/>
      <c r="I26" s="329"/>
      <c r="J26" s="41"/>
      <c r="K26" s="211"/>
      <c r="L26" s="211"/>
      <c r="M26" s="28"/>
      <c r="N26" s="86"/>
      <c r="O26" s="47"/>
    </row>
    <row r="27" spans="1:15" ht="20.100000000000001" customHeight="1" thickBot="1" x14ac:dyDescent="0.25">
      <c r="A27" s="206" t="s">
        <v>234</v>
      </c>
      <c r="B27" s="207"/>
      <c r="C27" s="207"/>
      <c r="D27" s="207"/>
      <c r="E27" s="207"/>
      <c r="F27" s="207"/>
      <c r="G27" s="207"/>
      <c r="H27" s="259"/>
      <c r="I27" s="259"/>
      <c r="J27" s="259"/>
      <c r="K27" s="259"/>
      <c r="L27" s="259"/>
      <c r="M27" s="207"/>
      <c r="N27" s="207"/>
      <c r="O27" s="208"/>
    </row>
    <row r="28" spans="1:15" ht="12.75" customHeight="1" x14ac:dyDescent="0.2">
      <c r="B28" s="147" t="s">
        <v>249</v>
      </c>
      <c r="C28" s="141"/>
    </row>
    <row r="29" spans="1:15" ht="12.75" customHeight="1" x14ac:dyDescent="0.2">
      <c r="B29" s="150" t="s">
        <v>250</v>
      </c>
      <c r="C29" s="46"/>
    </row>
    <row r="30" spans="1:15" ht="12.75" customHeight="1" x14ac:dyDescent="0.2">
      <c r="B30" s="57"/>
      <c r="C30" s="82"/>
    </row>
  </sheetData>
  <mergeCells count="54">
    <mergeCell ref="A27:O27"/>
    <mergeCell ref="A21:A22"/>
    <mergeCell ref="B21:B22"/>
    <mergeCell ref="A23:A24"/>
    <mergeCell ref="B23:B24"/>
    <mergeCell ref="A25:A26"/>
    <mergeCell ref="B25:B26"/>
    <mergeCell ref="E25:F26"/>
    <mergeCell ref="K25:L26"/>
    <mergeCell ref="G25:I26"/>
    <mergeCell ref="A19:A20"/>
    <mergeCell ref="B19:B20"/>
    <mergeCell ref="A13:A14"/>
    <mergeCell ref="B13:B14"/>
    <mergeCell ref="A15:A16"/>
    <mergeCell ref="B15:B16"/>
    <mergeCell ref="A1:O1"/>
    <mergeCell ref="A3:A4"/>
    <mergeCell ref="B3:B4"/>
    <mergeCell ref="A5:A6"/>
    <mergeCell ref="B5:B6"/>
    <mergeCell ref="D3:J4"/>
    <mergeCell ref="K19:M20"/>
    <mergeCell ref="G7:J8"/>
    <mergeCell ref="E13:H14"/>
    <mergeCell ref="G19:J20"/>
    <mergeCell ref="A9:A10"/>
    <mergeCell ref="B9:B10"/>
    <mergeCell ref="A11:A12"/>
    <mergeCell ref="B11:B12"/>
    <mergeCell ref="A7:A8"/>
    <mergeCell ref="B7:B8"/>
    <mergeCell ref="D7:F8"/>
    <mergeCell ref="D11:G12"/>
    <mergeCell ref="D9:I10"/>
    <mergeCell ref="K7:L8"/>
    <mergeCell ref="A17:A18"/>
    <mergeCell ref="B17:B18"/>
    <mergeCell ref="D5:G6"/>
    <mergeCell ref="D17:G18"/>
    <mergeCell ref="D23:G24"/>
    <mergeCell ref="H5:J6"/>
    <mergeCell ref="H17:J18"/>
    <mergeCell ref="H11:I12"/>
    <mergeCell ref="H23:I24"/>
    <mergeCell ref="J11:L12"/>
    <mergeCell ref="J23:L24"/>
    <mergeCell ref="K5:L6"/>
    <mergeCell ref="K17:L18"/>
    <mergeCell ref="E15:F16"/>
    <mergeCell ref="D19:F20"/>
    <mergeCell ref="G15:L16"/>
    <mergeCell ref="D21:I22"/>
    <mergeCell ref="I13:K14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123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129"/>
      <c r="D3" s="224" t="s">
        <v>176</v>
      </c>
      <c r="E3" s="406"/>
      <c r="F3" s="406"/>
      <c r="G3" s="406"/>
      <c r="H3" s="406"/>
      <c r="I3" s="407" t="s">
        <v>215</v>
      </c>
      <c r="J3" s="408"/>
      <c r="K3" s="408"/>
      <c r="L3" s="28"/>
      <c r="M3" s="44"/>
      <c r="N3" s="44"/>
      <c r="O3" s="45"/>
    </row>
    <row r="4" spans="1:15" ht="20.100000000000001" customHeight="1" x14ac:dyDescent="0.2">
      <c r="A4" s="178"/>
      <c r="B4" s="179"/>
      <c r="C4" s="129"/>
      <c r="D4" s="406"/>
      <c r="E4" s="406"/>
      <c r="F4" s="406"/>
      <c r="G4" s="406"/>
      <c r="H4" s="406"/>
      <c r="I4" s="408"/>
      <c r="J4" s="408"/>
      <c r="K4" s="408"/>
      <c r="L4" s="44"/>
      <c r="M4" s="44"/>
      <c r="N4" s="44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100"/>
      <c r="D5" s="224" t="s">
        <v>202</v>
      </c>
      <c r="E5" s="406"/>
      <c r="F5" s="406"/>
      <c r="G5" s="406"/>
      <c r="H5" s="224" t="s">
        <v>178</v>
      </c>
      <c r="I5" s="224"/>
      <c r="J5" s="224"/>
      <c r="K5" s="224"/>
      <c r="L5" s="224"/>
      <c r="M5" s="224"/>
      <c r="N5" s="224"/>
      <c r="O5" s="53"/>
    </row>
    <row r="6" spans="1:15" ht="20.100000000000001" customHeight="1" x14ac:dyDescent="0.2">
      <c r="A6" s="178"/>
      <c r="B6" s="179"/>
      <c r="C6" s="100"/>
      <c r="D6" s="406"/>
      <c r="E6" s="406"/>
      <c r="F6" s="406"/>
      <c r="G6" s="406"/>
      <c r="H6" s="224"/>
      <c r="I6" s="224"/>
      <c r="J6" s="224"/>
      <c r="K6" s="224"/>
      <c r="L6" s="224"/>
      <c r="M6" s="224"/>
      <c r="N6" s="224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129"/>
      <c r="D7" s="297" t="s">
        <v>201</v>
      </c>
      <c r="E7" s="404"/>
      <c r="F7" s="404"/>
      <c r="G7" s="404"/>
      <c r="H7" s="404"/>
      <c r="I7" s="267" t="s">
        <v>177</v>
      </c>
      <c r="J7" s="405"/>
      <c r="K7" s="405"/>
      <c r="L7" s="405"/>
      <c r="M7" s="405"/>
      <c r="N7" s="28"/>
      <c r="O7" s="53"/>
    </row>
    <row r="8" spans="1:15" ht="20.100000000000001" customHeight="1" x14ac:dyDescent="0.2">
      <c r="A8" s="178"/>
      <c r="B8" s="179"/>
      <c r="C8" s="129"/>
      <c r="D8" s="404"/>
      <c r="E8" s="404"/>
      <c r="F8" s="404"/>
      <c r="G8" s="404"/>
      <c r="H8" s="404"/>
      <c r="I8" s="405"/>
      <c r="J8" s="405"/>
      <c r="K8" s="405"/>
      <c r="L8" s="405"/>
      <c r="M8" s="405"/>
      <c r="N8" s="28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100"/>
      <c r="D9" s="224" t="s">
        <v>176</v>
      </c>
      <c r="E9" s="406"/>
      <c r="F9" s="406"/>
      <c r="G9" s="406"/>
      <c r="H9" s="406"/>
      <c r="I9" s="407" t="s">
        <v>215</v>
      </c>
      <c r="J9" s="408"/>
      <c r="K9" s="28"/>
      <c r="L9" s="44"/>
      <c r="M9" s="44"/>
      <c r="N9" s="44"/>
      <c r="O9" s="53"/>
    </row>
    <row r="10" spans="1:15" ht="20.100000000000001" customHeight="1" x14ac:dyDescent="0.2">
      <c r="A10" s="178"/>
      <c r="B10" s="179"/>
      <c r="C10" s="100"/>
      <c r="D10" s="406"/>
      <c r="E10" s="406"/>
      <c r="F10" s="406"/>
      <c r="G10" s="406"/>
      <c r="H10" s="406"/>
      <c r="I10" s="408"/>
      <c r="J10" s="408"/>
      <c r="K10" s="44"/>
      <c r="L10" s="44"/>
      <c r="M10" s="44"/>
      <c r="N10" s="44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100"/>
      <c r="D11" s="224" t="s">
        <v>202</v>
      </c>
      <c r="E11" s="406"/>
      <c r="F11" s="406"/>
      <c r="G11" s="406"/>
      <c r="H11" s="224" t="s">
        <v>178</v>
      </c>
      <c r="I11" s="224"/>
      <c r="J11" s="224"/>
      <c r="K11" s="224"/>
      <c r="L11" s="224"/>
      <c r="M11" s="224"/>
      <c r="N11" s="224"/>
      <c r="O11" s="225"/>
    </row>
    <row r="12" spans="1:15" ht="20.100000000000001" customHeight="1" x14ac:dyDescent="0.2">
      <c r="A12" s="178"/>
      <c r="B12" s="179"/>
      <c r="C12" s="100"/>
      <c r="D12" s="406"/>
      <c r="E12" s="406"/>
      <c r="F12" s="406"/>
      <c r="G12" s="406"/>
      <c r="H12" s="224"/>
      <c r="I12" s="224"/>
      <c r="J12" s="224"/>
      <c r="K12" s="224"/>
      <c r="L12" s="224"/>
      <c r="M12" s="224"/>
      <c r="N12" s="224"/>
      <c r="O12" s="22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8"/>
      <c r="D13" s="297" t="s">
        <v>201</v>
      </c>
      <c r="E13" s="404"/>
      <c r="F13" s="404"/>
      <c r="G13" s="404"/>
      <c r="H13" s="404"/>
      <c r="I13" s="267" t="s">
        <v>177</v>
      </c>
      <c r="J13" s="405"/>
      <c r="K13" s="405"/>
      <c r="L13" s="405"/>
      <c r="M13" s="405"/>
      <c r="N13" s="86"/>
      <c r="O13" s="53"/>
    </row>
    <row r="14" spans="1:15" ht="20.100000000000001" customHeight="1" x14ac:dyDescent="0.2">
      <c r="A14" s="178"/>
      <c r="B14" s="179"/>
      <c r="C14" s="28"/>
      <c r="D14" s="404"/>
      <c r="E14" s="404"/>
      <c r="F14" s="404"/>
      <c r="G14" s="404"/>
      <c r="H14" s="404"/>
      <c r="I14" s="405"/>
      <c r="J14" s="405"/>
      <c r="K14" s="405"/>
      <c r="L14" s="405"/>
      <c r="M14" s="405"/>
      <c r="N14" s="86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100"/>
      <c r="D15" s="224" t="s">
        <v>176</v>
      </c>
      <c r="E15" s="406"/>
      <c r="F15" s="406"/>
      <c r="G15" s="406"/>
      <c r="H15" s="406"/>
      <c r="I15" s="407" t="s">
        <v>215</v>
      </c>
      <c r="J15" s="408"/>
      <c r="K15" s="408"/>
      <c r="L15" s="44"/>
      <c r="M15" s="44"/>
      <c r="N15" s="44"/>
      <c r="O15" s="53"/>
    </row>
    <row r="16" spans="1:15" ht="20.100000000000001" customHeight="1" x14ac:dyDescent="0.2">
      <c r="A16" s="178"/>
      <c r="B16" s="179"/>
      <c r="C16" s="100"/>
      <c r="D16" s="406"/>
      <c r="E16" s="406"/>
      <c r="F16" s="406"/>
      <c r="G16" s="406"/>
      <c r="H16" s="406"/>
      <c r="I16" s="408"/>
      <c r="J16" s="408"/>
      <c r="K16" s="408"/>
      <c r="L16" s="44"/>
      <c r="M16" s="44"/>
      <c r="N16" s="44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100"/>
      <c r="D17" s="224" t="s">
        <v>202</v>
      </c>
      <c r="E17" s="406"/>
      <c r="F17" s="406"/>
      <c r="G17" s="406"/>
      <c r="H17" s="224" t="s">
        <v>178</v>
      </c>
      <c r="I17" s="224"/>
      <c r="J17" s="224"/>
      <c r="K17" s="224"/>
      <c r="L17" s="224"/>
      <c r="M17" s="224"/>
      <c r="N17" s="224"/>
      <c r="O17" s="53"/>
    </row>
    <row r="18" spans="1:15" ht="20.100000000000001" customHeight="1" x14ac:dyDescent="0.2">
      <c r="A18" s="178"/>
      <c r="B18" s="179"/>
      <c r="C18" s="100"/>
      <c r="D18" s="406"/>
      <c r="E18" s="406"/>
      <c r="F18" s="406"/>
      <c r="G18" s="406"/>
      <c r="H18" s="224"/>
      <c r="I18" s="224"/>
      <c r="J18" s="224"/>
      <c r="K18" s="224"/>
      <c r="L18" s="224"/>
      <c r="M18" s="224"/>
      <c r="N18" s="224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100"/>
      <c r="D19" s="297" t="s">
        <v>201</v>
      </c>
      <c r="E19" s="404"/>
      <c r="F19" s="404"/>
      <c r="G19" s="404"/>
      <c r="H19" s="404"/>
      <c r="I19" s="267" t="s">
        <v>177</v>
      </c>
      <c r="J19" s="405"/>
      <c r="K19" s="405"/>
      <c r="L19" s="405"/>
      <c r="M19" s="405"/>
      <c r="N19" s="86"/>
      <c r="O19" s="53"/>
    </row>
    <row r="20" spans="1:15" ht="20.100000000000001" customHeight="1" x14ac:dyDescent="0.2">
      <c r="A20" s="178"/>
      <c r="B20" s="179"/>
      <c r="C20" s="100"/>
      <c r="D20" s="404"/>
      <c r="E20" s="404"/>
      <c r="F20" s="404"/>
      <c r="G20" s="404"/>
      <c r="H20" s="404"/>
      <c r="I20" s="405"/>
      <c r="J20" s="405"/>
      <c r="K20" s="405"/>
      <c r="L20" s="405"/>
      <c r="M20" s="405"/>
      <c r="N20" s="86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100"/>
      <c r="D21" s="224" t="s">
        <v>176</v>
      </c>
      <c r="E21" s="406"/>
      <c r="F21" s="406"/>
      <c r="G21" s="406"/>
      <c r="H21" s="406"/>
      <c r="I21" s="407" t="s">
        <v>215</v>
      </c>
      <c r="J21" s="408"/>
      <c r="K21" s="28"/>
      <c r="L21" s="28"/>
      <c r="M21" s="28"/>
      <c r="N21" s="28"/>
      <c r="O21" s="53"/>
    </row>
    <row r="22" spans="1:15" ht="20.100000000000001" customHeight="1" x14ac:dyDescent="0.2">
      <c r="A22" s="178"/>
      <c r="B22" s="179"/>
      <c r="C22" s="100"/>
      <c r="D22" s="406"/>
      <c r="E22" s="406"/>
      <c r="F22" s="406"/>
      <c r="G22" s="406"/>
      <c r="H22" s="406"/>
      <c r="I22" s="408"/>
      <c r="J22" s="408"/>
      <c r="K22" s="28"/>
      <c r="L22" s="28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100"/>
      <c r="D23" s="224" t="s">
        <v>202</v>
      </c>
      <c r="E23" s="406"/>
      <c r="F23" s="406"/>
      <c r="G23" s="224" t="s">
        <v>178</v>
      </c>
      <c r="H23" s="224"/>
      <c r="I23" s="224"/>
      <c r="J23" s="224"/>
      <c r="K23" s="224"/>
      <c r="L23" s="224"/>
      <c r="M23" s="224"/>
      <c r="N23" s="224"/>
      <c r="O23" s="53"/>
    </row>
    <row r="24" spans="1:15" ht="20.100000000000001" customHeight="1" x14ac:dyDescent="0.2">
      <c r="A24" s="178"/>
      <c r="B24" s="179"/>
      <c r="C24" s="100"/>
      <c r="D24" s="406"/>
      <c r="E24" s="406"/>
      <c r="F24" s="406"/>
      <c r="G24" s="224"/>
      <c r="H24" s="224"/>
      <c r="I24" s="224"/>
      <c r="J24" s="224"/>
      <c r="K24" s="224"/>
      <c r="L24" s="224"/>
      <c r="M24" s="224"/>
      <c r="N24" s="224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100"/>
      <c r="D25" s="297" t="s">
        <v>201</v>
      </c>
      <c r="E25" s="404"/>
      <c r="F25" s="404"/>
      <c r="G25" s="404"/>
      <c r="H25" s="404"/>
      <c r="I25" s="267" t="s">
        <v>177</v>
      </c>
      <c r="J25" s="405"/>
      <c r="K25" s="405"/>
      <c r="L25" s="405"/>
      <c r="M25" s="405"/>
      <c r="N25" s="86"/>
      <c r="O25" s="53"/>
    </row>
    <row r="26" spans="1:15" ht="20.100000000000001" customHeight="1" x14ac:dyDescent="0.2">
      <c r="A26" s="178"/>
      <c r="B26" s="179"/>
      <c r="C26" s="100"/>
      <c r="D26" s="404"/>
      <c r="E26" s="404"/>
      <c r="F26" s="404"/>
      <c r="G26" s="404"/>
      <c r="H26" s="404"/>
      <c r="I26" s="405"/>
      <c r="J26" s="405"/>
      <c r="K26" s="405"/>
      <c r="L26" s="405"/>
      <c r="M26" s="405"/>
      <c r="N26" s="86"/>
      <c r="O26" s="53"/>
    </row>
    <row r="27" spans="1:15" ht="20.100000000000001" customHeight="1" thickBot="1" x14ac:dyDescent="0.25">
      <c r="A27" s="206" t="s">
        <v>219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250" t="s">
        <v>240</v>
      </c>
      <c r="C28" s="250"/>
      <c r="D28" s="82"/>
    </row>
    <row r="29" spans="1:15" ht="12.75" customHeight="1" x14ac:dyDescent="0.2">
      <c r="B29" s="341" t="s">
        <v>246</v>
      </c>
      <c r="C29" s="341"/>
      <c r="D29" s="82"/>
    </row>
    <row r="30" spans="1:15" ht="12.75" customHeight="1" x14ac:dyDescent="0.2">
      <c r="B30" s="111" t="s">
        <v>251</v>
      </c>
      <c r="C30" s="51"/>
      <c r="D30" s="82"/>
    </row>
    <row r="31" spans="1:15" ht="12.75" customHeight="1" x14ac:dyDescent="0.2">
      <c r="B31" s="135"/>
      <c r="C31" s="135"/>
      <c r="D31" s="135"/>
    </row>
  </sheetData>
  <mergeCells count="52">
    <mergeCell ref="A25:A26"/>
    <mergeCell ref="B25:B26"/>
    <mergeCell ref="A27:O27"/>
    <mergeCell ref="A11:A12"/>
    <mergeCell ref="B11:B12"/>
    <mergeCell ref="A23:A24"/>
    <mergeCell ref="B23:B24"/>
    <mergeCell ref="A19:A20"/>
    <mergeCell ref="B19:B20"/>
    <mergeCell ref="A21:A22"/>
    <mergeCell ref="B21:B22"/>
    <mergeCell ref="A17:A18"/>
    <mergeCell ref="B17:B18"/>
    <mergeCell ref="A13:A14"/>
    <mergeCell ref="B13:B14"/>
    <mergeCell ref="A15:A16"/>
    <mergeCell ref="A1:O1"/>
    <mergeCell ref="A3:A4"/>
    <mergeCell ref="B3:B4"/>
    <mergeCell ref="A5:A6"/>
    <mergeCell ref="B5:B6"/>
    <mergeCell ref="D3:H4"/>
    <mergeCell ref="I3:K4"/>
    <mergeCell ref="D5:G6"/>
    <mergeCell ref="H5:N6"/>
    <mergeCell ref="I21:J22"/>
    <mergeCell ref="D21:H22"/>
    <mergeCell ref="D17:G18"/>
    <mergeCell ref="H17:N18"/>
    <mergeCell ref="A7:A8"/>
    <mergeCell ref="B7:B8"/>
    <mergeCell ref="A9:A10"/>
    <mergeCell ref="B9:B10"/>
    <mergeCell ref="D9:H10"/>
    <mergeCell ref="I7:M8"/>
    <mergeCell ref="I9:J10"/>
    <mergeCell ref="B28:C28"/>
    <mergeCell ref="B29:C29"/>
    <mergeCell ref="H11:O12"/>
    <mergeCell ref="D7:H8"/>
    <mergeCell ref="I13:M14"/>
    <mergeCell ref="D19:H20"/>
    <mergeCell ref="I19:M20"/>
    <mergeCell ref="D11:G12"/>
    <mergeCell ref="D13:H14"/>
    <mergeCell ref="D25:H26"/>
    <mergeCell ref="I25:M26"/>
    <mergeCell ref="D23:F24"/>
    <mergeCell ref="G23:N24"/>
    <mergeCell ref="B15:B16"/>
    <mergeCell ref="D15:H16"/>
    <mergeCell ref="I15:K16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339" t="s">
        <v>68</v>
      </c>
      <c r="D3" s="339"/>
      <c r="E3" s="339"/>
      <c r="F3" s="339"/>
      <c r="G3" s="188" t="s">
        <v>117</v>
      </c>
      <c r="H3" s="188"/>
      <c r="I3" s="188"/>
      <c r="J3" s="188"/>
      <c r="K3" s="79"/>
      <c r="L3" s="210" t="s">
        <v>118</v>
      </c>
      <c r="M3" s="210"/>
      <c r="N3" s="210"/>
      <c r="O3" s="411"/>
    </row>
    <row r="4" spans="1:15" ht="20.100000000000001" customHeight="1" x14ac:dyDescent="0.2">
      <c r="A4" s="178"/>
      <c r="B4" s="179"/>
      <c r="C4" s="339"/>
      <c r="D4" s="339"/>
      <c r="E4" s="339"/>
      <c r="F4" s="339"/>
      <c r="G4" s="188"/>
      <c r="H4" s="188"/>
      <c r="I4" s="188"/>
      <c r="J4" s="188"/>
      <c r="K4" s="79"/>
      <c r="L4" s="210"/>
      <c r="M4" s="210"/>
      <c r="N4" s="210"/>
      <c r="O4" s="411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330" t="s">
        <v>61</v>
      </c>
      <c r="E5" s="330"/>
      <c r="F5" s="330"/>
      <c r="G5" s="330"/>
      <c r="H5" s="330"/>
      <c r="I5" s="213" t="s">
        <v>179</v>
      </c>
      <c r="J5" s="213"/>
      <c r="K5" s="213"/>
      <c r="L5" s="213"/>
      <c r="M5" s="213"/>
      <c r="N5" s="28"/>
      <c r="O5" s="53"/>
    </row>
    <row r="6" spans="1:15" ht="20.100000000000001" customHeight="1" x14ac:dyDescent="0.2">
      <c r="A6" s="178"/>
      <c r="B6" s="179"/>
      <c r="C6" s="28"/>
      <c r="D6" s="330"/>
      <c r="E6" s="330"/>
      <c r="F6" s="330"/>
      <c r="G6" s="330"/>
      <c r="H6" s="330"/>
      <c r="I6" s="213"/>
      <c r="J6" s="213"/>
      <c r="K6" s="213"/>
      <c r="L6" s="213"/>
      <c r="M6" s="213"/>
      <c r="N6" s="28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188" t="s">
        <v>206</v>
      </c>
      <c r="E7" s="188"/>
      <c r="F7" s="188"/>
      <c r="G7" s="188"/>
      <c r="H7" s="188"/>
      <c r="I7" s="188" t="s">
        <v>53</v>
      </c>
      <c r="J7" s="188"/>
      <c r="K7" s="188"/>
      <c r="L7" s="188"/>
      <c r="M7" s="188"/>
      <c r="N7" s="188" t="s">
        <v>180</v>
      </c>
      <c r="O7" s="409"/>
    </row>
    <row r="8" spans="1:15" ht="20.100000000000001" customHeight="1" x14ac:dyDescent="0.2">
      <c r="A8" s="178"/>
      <c r="B8" s="179"/>
      <c r="C8" s="44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409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339" t="s">
        <v>68</v>
      </c>
      <c r="D9" s="339"/>
      <c r="E9" s="339"/>
      <c r="F9" s="339"/>
      <c r="G9" s="188" t="s">
        <v>117</v>
      </c>
      <c r="H9" s="188"/>
      <c r="I9" s="188"/>
      <c r="J9" s="188"/>
      <c r="K9" s="79"/>
      <c r="L9" s="210" t="s">
        <v>118</v>
      </c>
      <c r="M9" s="210"/>
      <c r="N9" s="210"/>
      <c r="O9" s="411"/>
    </row>
    <row r="10" spans="1:15" ht="20.100000000000001" customHeight="1" x14ac:dyDescent="0.2">
      <c r="A10" s="178"/>
      <c r="B10" s="179"/>
      <c r="C10" s="339"/>
      <c r="D10" s="339"/>
      <c r="E10" s="339"/>
      <c r="F10" s="339"/>
      <c r="G10" s="188"/>
      <c r="H10" s="188"/>
      <c r="I10" s="188"/>
      <c r="J10" s="188"/>
      <c r="K10" s="79"/>
      <c r="L10" s="210"/>
      <c r="M10" s="210"/>
      <c r="N10" s="210"/>
      <c r="O10" s="411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330" t="s">
        <v>61</v>
      </c>
      <c r="E11" s="330"/>
      <c r="F11" s="330"/>
      <c r="G11" s="330"/>
      <c r="H11" s="330"/>
      <c r="I11" s="213" t="s">
        <v>179</v>
      </c>
      <c r="J11" s="213"/>
      <c r="K11" s="213"/>
      <c r="L11" s="213"/>
      <c r="M11" s="213"/>
      <c r="N11" s="28"/>
      <c r="O11" s="53"/>
    </row>
    <row r="12" spans="1:15" ht="20.100000000000001" customHeight="1" x14ac:dyDescent="0.2">
      <c r="A12" s="178"/>
      <c r="B12" s="179"/>
      <c r="C12" s="28"/>
      <c r="D12" s="330"/>
      <c r="E12" s="330"/>
      <c r="F12" s="330"/>
      <c r="G12" s="330"/>
      <c r="H12" s="330"/>
      <c r="I12" s="213"/>
      <c r="J12" s="213"/>
      <c r="K12" s="213"/>
      <c r="L12" s="213"/>
      <c r="M12" s="213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188" t="s">
        <v>206</v>
      </c>
      <c r="E13" s="188"/>
      <c r="F13" s="188"/>
      <c r="G13" s="188"/>
      <c r="H13" s="188"/>
      <c r="I13" s="188" t="s">
        <v>53</v>
      </c>
      <c r="J13" s="188"/>
      <c r="K13" s="188"/>
      <c r="L13" s="188"/>
      <c r="M13" s="188"/>
      <c r="N13" s="203" t="s">
        <v>180</v>
      </c>
      <c r="O13" s="53"/>
    </row>
    <row r="14" spans="1:15" ht="20.100000000000001" customHeight="1" x14ac:dyDescent="0.2">
      <c r="A14" s="178"/>
      <c r="B14" s="179"/>
      <c r="C14" s="44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203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339" t="s">
        <v>68</v>
      </c>
      <c r="D15" s="339"/>
      <c r="E15" s="339"/>
      <c r="F15" s="188" t="s">
        <v>117</v>
      </c>
      <c r="G15" s="188"/>
      <c r="H15" s="188"/>
      <c r="I15" s="188"/>
      <c r="J15" s="79"/>
      <c r="K15" s="210" t="s">
        <v>118</v>
      </c>
      <c r="L15" s="210"/>
      <c r="M15" s="210"/>
      <c r="N15" s="210"/>
      <c r="O15" s="53"/>
    </row>
    <row r="16" spans="1:15" ht="20.100000000000001" customHeight="1" x14ac:dyDescent="0.2">
      <c r="A16" s="178"/>
      <c r="B16" s="179"/>
      <c r="C16" s="339"/>
      <c r="D16" s="339"/>
      <c r="E16" s="339"/>
      <c r="F16" s="188"/>
      <c r="G16" s="188"/>
      <c r="H16" s="188"/>
      <c r="I16" s="188"/>
      <c r="J16" s="79"/>
      <c r="K16" s="210"/>
      <c r="L16" s="210"/>
      <c r="M16" s="210"/>
      <c r="N16" s="210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330" t="s">
        <v>61</v>
      </c>
      <c r="E17" s="330"/>
      <c r="F17" s="330"/>
      <c r="G17" s="330"/>
      <c r="H17" s="330"/>
      <c r="I17" s="213" t="s">
        <v>179</v>
      </c>
      <c r="J17" s="213"/>
      <c r="K17" s="213"/>
      <c r="L17" s="213"/>
      <c r="M17" s="213"/>
      <c r="N17" s="28"/>
      <c r="O17" s="53"/>
    </row>
    <row r="18" spans="1:15" ht="20.100000000000001" customHeight="1" x14ac:dyDescent="0.2">
      <c r="A18" s="178"/>
      <c r="B18" s="179"/>
      <c r="C18" s="28"/>
      <c r="D18" s="330"/>
      <c r="E18" s="330"/>
      <c r="F18" s="330"/>
      <c r="G18" s="330"/>
      <c r="H18" s="330"/>
      <c r="I18" s="213"/>
      <c r="J18" s="213"/>
      <c r="K18" s="213"/>
      <c r="L18" s="213"/>
      <c r="M18" s="213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188" t="s">
        <v>206</v>
      </c>
      <c r="E19" s="188"/>
      <c r="F19" s="188"/>
      <c r="G19" s="188"/>
      <c r="H19" s="188"/>
      <c r="I19" s="188" t="s">
        <v>53</v>
      </c>
      <c r="J19" s="188"/>
      <c r="K19" s="188"/>
      <c r="L19" s="188"/>
      <c r="M19" s="188"/>
      <c r="N19" s="203" t="s">
        <v>180</v>
      </c>
      <c r="O19" s="53"/>
    </row>
    <row r="20" spans="1:15" ht="20.100000000000001" customHeight="1" x14ac:dyDescent="0.2">
      <c r="A20" s="178"/>
      <c r="B20" s="179"/>
      <c r="C20" s="44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203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339" t="s">
        <v>68</v>
      </c>
      <c r="D21" s="339"/>
      <c r="E21" s="339"/>
      <c r="F21" s="339"/>
      <c r="G21" s="79"/>
      <c r="H21" s="188" t="s">
        <v>117</v>
      </c>
      <c r="I21" s="188"/>
      <c r="J21" s="188"/>
      <c r="K21" s="79"/>
      <c r="L21" s="210" t="s">
        <v>118</v>
      </c>
      <c r="M21" s="210"/>
      <c r="N21" s="210"/>
      <c r="O21" s="53"/>
    </row>
    <row r="22" spans="1:15" ht="20.100000000000001" customHeight="1" x14ac:dyDescent="0.2">
      <c r="A22" s="178"/>
      <c r="B22" s="179"/>
      <c r="C22" s="339"/>
      <c r="D22" s="339"/>
      <c r="E22" s="339"/>
      <c r="F22" s="339"/>
      <c r="G22" s="79"/>
      <c r="H22" s="188"/>
      <c r="I22" s="188"/>
      <c r="J22" s="188"/>
      <c r="K22" s="79"/>
      <c r="L22" s="210"/>
      <c r="M22" s="210"/>
      <c r="N22" s="210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330" t="s">
        <v>61</v>
      </c>
      <c r="E23" s="330"/>
      <c r="F23" s="330"/>
      <c r="G23" s="330"/>
      <c r="H23" s="330"/>
      <c r="I23" s="213" t="s">
        <v>179</v>
      </c>
      <c r="J23" s="213"/>
      <c r="K23" s="213"/>
      <c r="L23" s="213"/>
      <c r="M23" s="213"/>
      <c r="N23" s="28"/>
      <c r="O23" s="53"/>
    </row>
    <row r="24" spans="1:15" ht="20.100000000000001" customHeight="1" x14ac:dyDescent="0.2">
      <c r="A24" s="178"/>
      <c r="B24" s="179"/>
      <c r="C24" s="44"/>
      <c r="D24" s="330"/>
      <c r="E24" s="330"/>
      <c r="F24" s="330"/>
      <c r="G24" s="330"/>
      <c r="H24" s="330"/>
      <c r="I24" s="213"/>
      <c r="J24" s="213"/>
      <c r="K24" s="213"/>
      <c r="L24" s="213"/>
      <c r="M24" s="213"/>
      <c r="N24" s="28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188" t="s">
        <v>206</v>
      </c>
      <c r="E25" s="188"/>
      <c r="F25" s="188"/>
      <c r="G25" s="188"/>
      <c r="H25" s="188"/>
      <c r="I25" s="188" t="s">
        <v>53</v>
      </c>
      <c r="J25" s="188"/>
      <c r="K25" s="188"/>
      <c r="L25" s="188"/>
      <c r="M25" s="188"/>
      <c r="N25" s="203" t="s">
        <v>180</v>
      </c>
      <c r="O25" s="110"/>
    </row>
    <row r="26" spans="1:15" ht="20.100000000000001" customHeight="1" x14ac:dyDescent="0.2">
      <c r="A26" s="178"/>
      <c r="B26" s="179"/>
      <c r="C26" s="44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203"/>
      <c r="O26" s="110"/>
    </row>
    <row r="27" spans="1:15" ht="20.100000000000001" customHeight="1" thickBot="1" x14ac:dyDescent="0.25">
      <c r="A27" s="206" t="s">
        <v>225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151" t="s">
        <v>243</v>
      </c>
      <c r="C28" s="40"/>
      <c r="D28" s="40"/>
      <c r="E28" s="37"/>
      <c r="F28" s="37"/>
      <c r="G28" s="37"/>
    </row>
    <row r="29" spans="1:15" x14ac:dyDescent="0.2">
      <c r="B29" s="410" t="s">
        <v>269</v>
      </c>
      <c r="C29" s="410"/>
      <c r="D29" s="410"/>
    </row>
    <row r="30" spans="1:15" x14ac:dyDescent="0.2">
      <c r="B30" s="73" t="s">
        <v>256</v>
      </c>
    </row>
  </sheetData>
  <mergeCells count="59">
    <mergeCell ref="D5:H6"/>
    <mergeCell ref="D11:H12"/>
    <mergeCell ref="D17:H18"/>
    <mergeCell ref="D23:H24"/>
    <mergeCell ref="L3:O4"/>
    <mergeCell ref="L9:O10"/>
    <mergeCell ref="K15:N16"/>
    <mergeCell ref="L21:N22"/>
    <mergeCell ref="G3:J4"/>
    <mergeCell ref="G9:J10"/>
    <mergeCell ref="F15:I16"/>
    <mergeCell ref="H21:J22"/>
    <mergeCell ref="C3:F4"/>
    <mergeCell ref="C9:F10"/>
    <mergeCell ref="C21:F22"/>
    <mergeCell ref="C15:E16"/>
    <mergeCell ref="I5:M6"/>
    <mergeCell ref="I11:M12"/>
    <mergeCell ref="I17:M18"/>
    <mergeCell ref="D7:H8"/>
    <mergeCell ref="A9:A10"/>
    <mergeCell ref="A11:A12"/>
    <mergeCell ref="B11:B12"/>
    <mergeCell ref="B9:B10"/>
    <mergeCell ref="B15:B16"/>
    <mergeCell ref="B13:B14"/>
    <mergeCell ref="B21:B22"/>
    <mergeCell ref="A17:A18"/>
    <mergeCell ref="B17:B18"/>
    <mergeCell ref="A15:A16"/>
    <mergeCell ref="A13:A14"/>
    <mergeCell ref="B29:D29"/>
    <mergeCell ref="A27:O27"/>
    <mergeCell ref="A1:O1"/>
    <mergeCell ref="B3:B4"/>
    <mergeCell ref="B5:B6"/>
    <mergeCell ref="B7:B8"/>
    <mergeCell ref="A3:A4"/>
    <mergeCell ref="A5:A6"/>
    <mergeCell ref="A7:A8"/>
    <mergeCell ref="B25:B26"/>
    <mergeCell ref="A19:A20"/>
    <mergeCell ref="A23:A24"/>
    <mergeCell ref="A21:A22"/>
    <mergeCell ref="A25:A26"/>
    <mergeCell ref="B23:B24"/>
    <mergeCell ref="B19:B20"/>
    <mergeCell ref="N25:N26"/>
    <mergeCell ref="D25:H26"/>
    <mergeCell ref="I7:M8"/>
    <mergeCell ref="I13:M14"/>
    <mergeCell ref="I19:M20"/>
    <mergeCell ref="I25:M26"/>
    <mergeCell ref="D13:H14"/>
    <mergeCell ref="D19:H20"/>
    <mergeCell ref="N7:O8"/>
    <mergeCell ref="N13:N14"/>
    <mergeCell ref="N19:N20"/>
    <mergeCell ref="I23:M24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I3" sqref="I3:L4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customHeight="1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100"/>
      <c r="D3" s="213" t="s">
        <v>122</v>
      </c>
      <c r="E3" s="213"/>
      <c r="F3" s="213"/>
      <c r="G3" s="213"/>
      <c r="H3" s="213"/>
      <c r="I3" s="213" t="s">
        <v>182</v>
      </c>
      <c r="J3" s="213"/>
      <c r="K3" s="213"/>
      <c r="L3" s="213"/>
      <c r="M3" s="86"/>
      <c r="N3" s="28"/>
      <c r="O3" s="53"/>
    </row>
    <row r="4" spans="1:15" ht="20.100000000000001" customHeight="1" x14ac:dyDescent="0.2">
      <c r="A4" s="178"/>
      <c r="B4" s="179"/>
      <c r="C4" s="100"/>
      <c r="D4" s="213"/>
      <c r="E4" s="213"/>
      <c r="F4" s="213"/>
      <c r="G4" s="213"/>
      <c r="H4" s="213"/>
      <c r="I4" s="213"/>
      <c r="J4" s="213"/>
      <c r="K4" s="213"/>
      <c r="L4" s="213"/>
      <c r="M4" s="86"/>
      <c r="N4" s="28"/>
      <c r="O4" s="53"/>
    </row>
    <row r="5" spans="1:15" s="82" customFormat="1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100"/>
      <c r="D5" s="213" t="s">
        <v>181</v>
      </c>
      <c r="E5" s="213"/>
      <c r="F5" s="213"/>
      <c r="G5" s="213"/>
      <c r="H5" s="213" t="s">
        <v>120</v>
      </c>
      <c r="I5" s="213"/>
      <c r="J5" s="213"/>
      <c r="K5" s="213"/>
      <c r="L5" s="213"/>
      <c r="M5" s="28"/>
      <c r="N5" s="26"/>
      <c r="O5" s="45"/>
    </row>
    <row r="6" spans="1:15" s="82" customFormat="1" ht="20.100000000000001" customHeight="1" x14ac:dyDescent="0.2">
      <c r="A6" s="178"/>
      <c r="B6" s="179"/>
      <c r="C6" s="100"/>
      <c r="D6" s="213"/>
      <c r="E6" s="213"/>
      <c r="F6" s="213"/>
      <c r="G6" s="213"/>
      <c r="H6" s="213"/>
      <c r="I6" s="213"/>
      <c r="J6" s="213"/>
      <c r="K6" s="213"/>
      <c r="L6" s="213"/>
      <c r="M6" s="28"/>
      <c r="N6" s="26"/>
      <c r="O6" s="45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8"/>
      <c r="D7" s="213" t="s">
        <v>119</v>
      </c>
      <c r="E7" s="213"/>
      <c r="F7" s="213"/>
      <c r="G7" s="213"/>
      <c r="H7" s="28"/>
      <c r="I7" s="188" t="s">
        <v>121</v>
      </c>
      <c r="J7" s="213"/>
      <c r="K7" s="213"/>
      <c r="L7" s="28"/>
      <c r="M7" s="28"/>
      <c r="N7" s="28"/>
      <c r="O7" s="53"/>
    </row>
    <row r="8" spans="1:15" ht="20.100000000000001" customHeight="1" x14ac:dyDescent="0.2">
      <c r="A8" s="178"/>
      <c r="B8" s="179"/>
      <c r="C8" s="28"/>
      <c r="D8" s="213"/>
      <c r="E8" s="213"/>
      <c r="F8" s="213"/>
      <c r="G8" s="213"/>
      <c r="H8" s="28"/>
      <c r="I8" s="213"/>
      <c r="J8" s="213"/>
      <c r="K8" s="213"/>
      <c r="L8" s="28"/>
      <c r="M8" s="28"/>
      <c r="N8" s="28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100"/>
      <c r="D9" s="213" t="s">
        <v>122</v>
      </c>
      <c r="E9" s="213"/>
      <c r="F9" s="213"/>
      <c r="G9" s="213"/>
      <c r="H9" s="213"/>
      <c r="I9" s="213" t="s">
        <v>182</v>
      </c>
      <c r="J9" s="213"/>
      <c r="K9" s="213"/>
      <c r="L9" s="213"/>
      <c r="M9" s="129"/>
      <c r="N9" s="28"/>
      <c r="O9" s="53"/>
    </row>
    <row r="10" spans="1:15" ht="20.100000000000001" customHeight="1" x14ac:dyDescent="0.2">
      <c r="A10" s="178"/>
      <c r="B10" s="179"/>
      <c r="C10" s="100"/>
      <c r="D10" s="213"/>
      <c r="E10" s="213"/>
      <c r="F10" s="213"/>
      <c r="G10" s="213"/>
      <c r="H10" s="213"/>
      <c r="I10" s="213"/>
      <c r="J10" s="213"/>
      <c r="K10" s="213"/>
      <c r="L10" s="213"/>
      <c r="M10" s="129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100"/>
      <c r="D11" s="213" t="s">
        <v>181</v>
      </c>
      <c r="E11" s="213"/>
      <c r="F11" s="213"/>
      <c r="G11" s="213"/>
      <c r="H11" s="213" t="s">
        <v>120</v>
      </c>
      <c r="I11" s="213"/>
      <c r="J11" s="213"/>
      <c r="K11" s="213"/>
      <c r="L11" s="213"/>
      <c r="M11" s="28"/>
      <c r="N11" s="44"/>
      <c r="O11" s="53"/>
    </row>
    <row r="12" spans="1:15" ht="20.100000000000001" customHeight="1" x14ac:dyDescent="0.2">
      <c r="A12" s="178"/>
      <c r="B12" s="179"/>
      <c r="C12" s="100"/>
      <c r="D12" s="213"/>
      <c r="E12" s="213"/>
      <c r="F12" s="213"/>
      <c r="G12" s="213"/>
      <c r="H12" s="213"/>
      <c r="I12" s="213"/>
      <c r="J12" s="213"/>
      <c r="K12" s="213"/>
      <c r="L12" s="213"/>
      <c r="M12" s="28"/>
      <c r="N12" s="44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8"/>
      <c r="D13" s="213" t="s">
        <v>119</v>
      </c>
      <c r="E13" s="213"/>
      <c r="F13" s="213"/>
      <c r="G13" s="213"/>
      <c r="H13" s="26"/>
      <c r="I13" s="203" t="s">
        <v>121</v>
      </c>
      <c r="J13" s="203"/>
      <c r="K13" s="28"/>
      <c r="L13" s="28"/>
      <c r="M13" s="28"/>
      <c r="N13" s="28"/>
      <c r="O13" s="53"/>
    </row>
    <row r="14" spans="1:15" ht="20.100000000000001" customHeight="1" x14ac:dyDescent="0.2">
      <c r="A14" s="178"/>
      <c r="B14" s="179"/>
      <c r="C14" s="28"/>
      <c r="D14" s="213"/>
      <c r="E14" s="213"/>
      <c r="F14" s="213"/>
      <c r="G14" s="213"/>
      <c r="H14" s="26"/>
      <c r="I14" s="203"/>
      <c r="J14" s="203"/>
      <c r="K14" s="28"/>
      <c r="L14" s="28"/>
      <c r="M14" s="28"/>
      <c r="N14" s="28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100"/>
      <c r="D15" s="213" t="s">
        <v>122</v>
      </c>
      <c r="E15" s="213"/>
      <c r="F15" s="213"/>
      <c r="G15" s="213"/>
      <c r="H15" s="213"/>
      <c r="I15" s="213" t="s">
        <v>182</v>
      </c>
      <c r="J15" s="213"/>
      <c r="K15" s="213"/>
      <c r="L15" s="213"/>
      <c r="M15" s="100"/>
      <c r="N15" s="28"/>
      <c r="O15" s="53"/>
    </row>
    <row r="16" spans="1:15" ht="20.100000000000001" customHeight="1" x14ac:dyDescent="0.2">
      <c r="A16" s="178"/>
      <c r="B16" s="179"/>
      <c r="C16" s="100"/>
      <c r="D16" s="213"/>
      <c r="E16" s="213"/>
      <c r="F16" s="213"/>
      <c r="G16" s="213"/>
      <c r="H16" s="213"/>
      <c r="I16" s="213"/>
      <c r="J16" s="213"/>
      <c r="K16" s="213"/>
      <c r="L16" s="213"/>
      <c r="M16" s="100"/>
      <c r="N16" s="28"/>
      <c r="O16" s="53"/>
    </row>
    <row r="17" spans="1:15" s="82" customFormat="1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100"/>
      <c r="D17" s="28"/>
      <c r="E17" s="213" t="s">
        <v>181</v>
      </c>
      <c r="F17" s="213"/>
      <c r="G17" s="213"/>
      <c r="H17" s="213"/>
      <c r="I17" s="213" t="s">
        <v>120</v>
      </c>
      <c r="J17" s="213"/>
      <c r="K17" s="213"/>
      <c r="L17" s="213"/>
      <c r="M17" s="213"/>
      <c r="N17" s="28"/>
      <c r="O17" s="53"/>
    </row>
    <row r="18" spans="1:15" s="82" customFormat="1" ht="20.100000000000001" customHeight="1" x14ac:dyDescent="0.2">
      <c r="A18" s="178"/>
      <c r="B18" s="179"/>
      <c r="C18" s="100"/>
      <c r="D18" s="28"/>
      <c r="E18" s="213"/>
      <c r="F18" s="213"/>
      <c r="G18" s="213"/>
      <c r="H18" s="213"/>
      <c r="I18" s="213"/>
      <c r="J18" s="213"/>
      <c r="K18" s="213"/>
      <c r="L18" s="213"/>
      <c r="M18" s="213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8"/>
      <c r="D19" s="188" t="s">
        <v>119</v>
      </c>
      <c r="E19" s="213"/>
      <c r="F19" s="213"/>
      <c r="G19" s="28"/>
      <c r="H19" s="28"/>
      <c r="I19" s="188" t="s">
        <v>121</v>
      </c>
      <c r="J19" s="213"/>
      <c r="K19" s="213"/>
      <c r="L19" s="28"/>
      <c r="M19" s="28"/>
      <c r="N19" s="28"/>
      <c r="O19" s="53"/>
    </row>
    <row r="20" spans="1:15" ht="20.100000000000001" customHeight="1" x14ac:dyDescent="0.2">
      <c r="A20" s="178"/>
      <c r="B20" s="179"/>
      <c r="C20" s="28"/>
      <c r="D20" s="213"/>
      <c r="E20" s="213"/>
      <c r="F20" s="213"/>
      <c r="G20" s="28"/>
      <c r="H20" s="28"/>
      <c r="I20" s="213"/>
      <c r="J20" s="213"/>
      <c r="K20" s="213"/>
      <c r="L20" s="28"/>
      <c r="M20" s="28"/>
      <c r="N20" s="28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100"/>
      <c r="D21" s="213" t="s">
        <v>122</v>
      </c>
      <c r="E21" s="213"/>
      <c r="F21" s="213"/>
      <c r="G21" s="213"/>
      <c r="H21" s="213"/>
      <c r="I21" s="188" t="s">
        <v>182</v>
      </c>
      <c r="J21" s="213"/>
      <c r="K21" s="213"/>
      <c r="L21" s="129"/>
      <c r="M21" s="100"/>
      <c r="N21" s="44"/>
      <c r="O21" s="45"/>
    </row>
    <row r="22" spans="1:15" ht="20.100000000000001" customHeight="1" x14ac:dyDescent="0.2">
      <c r="A22" s="178"/>
      <c r="B22" s="179"/>
      <c r="C22" s="100"/>
      <c r="D22" s="213"/>
      <c r="E22" s="213"/>
      <c r="F22" s="213"/>
      <c r="G22" s="213"/>
      <c r="H22" s="213"/>
      <c r="I22" s="213"/>
      <c r="J22" s="213"/>
      <c r="K22" s="213"/>
      <c r="L22" s="129"/>
      <c r="M22" s="100"/>
      <c r="N22" s="44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100"/>
      <c r="D23" s="188" t="s">
        <v>181</v>
      </c>
      <c r="E23" s="213"/>
      <c r="F23" s="213"/>
      <c r="G23" s="213" t="s">
        <v>120</v>
      </c>
      <c r="H23" s="213"/>
      <c r="I23" s="213"/>
      <c r="J23" s="213"/>
      <c r="K23" s="213"/>
      <c r="L23" s="28"/>
      <c r="M23" s="28"/>
      <c r="N23" s="26"/>
      <c r="O23" s="53"/>
    </row>
    <row r="24" spans="1:15" ht="20.100000000000001" customHeight="1" x14ac:dyDescent="0.2">
      <c r="A24" s="178"/>
      <c r="B24" s="179"/>
      <c r="C24" s="100"/>
      <c r="D24" s="213"/>
      <c r="E24" s="213"/>
      <c r="F24" s="213"/>
      <c r="G24" s="213"/>
      <c r="H24" s="213"/>
      <c r="I24" s="213"/>
      <c r="J24" s="213"/>
      <c r="K24" s="213"/>
      <c r="L24" s="28"/>
      <c r="M24" s="28"/>
      <c r="N24" s="26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8"/>
      <c r="D25" s="213" t="s">
        <v>119</v>
      </c>
      <c r="E25" s="213"/>
      <c r="F25" s="213"/>
      <c r="G25" s="213"/>
      <c r="H25" s="26"/>
      <c r="I25" s="203" t="s">
        <v>121</v>
      </c>
      <c r="J25" s="203"/>
      <c r="K25" s="28"/>
      <c r="L25" s="28"/>
      <c r="M25" s="28"/>
      <c r="N25" s="28"/>
      <c r="O25" s="53"/>
    </row>
    <row r="26" spans="1:15" ht="20.100000000000001" customHeight="1" x14ac:dyDescent="0.2">
      <c r="A26" s="178"/>
      <c r="B26" s="179"/>
      <c r="C26" s="28"/>
      <c r="D26" s="213"/>
      <c r="E26" s="213"/>
      <c r="F26" s="213"/>
      <c r="G26" s="213"/>
      <c r="H26" s="26"/>
      <c r="I26" s="203"/>
      <c r="J26" s="203"/>
      <c r="K26" s="28"/>
      <c r="L26" s="28"/>
      <c r="M26" s="28"/>
      <c r="N26" s="28"/>
      <c r="O26" s="53"/>
    </row>
    <row r="27" spans="1:15" ht="20.100000000000001" customHeight="1" thickBot="1" x14ac:dyDescent="0.25">
      <c r="A27" s="206" t="s">
        <v>228</v>
      </c>
      <c r="B27" s="207"/>
      <c r="C27" s="207"/>
      <c r="D27" s="207"/>
      <c r="E27" s="259"/>
      <c r="F27" s="259"/>
      <c r="G27" s="259"/>
      <c r="H27" s="259"/>
      <c r="I27" s="259"/>
      <c r="J27" s="259"/>
      <c r="K27" s="207"/>
      <c r="L27" s="259"/>
      <c r="M27" s="259"/>
      <c r="N27" s="259"/>
      <c r="O27" s="260"/>
    </row>
    <row r="28" spans="1:15" ht="12.75" customHeight="1" x14ac:dyDescent="0.2">
      <c r="D28" s="55"/>
    </row>
    <row r="29" spans="1:15" ht="12.75" customHeight="1" x14ac:dyDescent="0.2"/>
  </sheetData>
  <mergeCells count="50">
    <mergeCell ref="I17:M18"/>
    <mergeCell ref="D23:F24"/>
    <mergeCell ref="G23:K24"/>
    <mergeCell ref="I19:K20"/>
    <mergeCell ref="I13:J14"/>
    <mergeCell ref="D19:F20"/>
    <mergeCell ref="I25:J26"/>
    <mergeCell ref="D3:H4"/>
    <mergeCell ref="D9:H10"/>
    <mergeCell ref="D15:H16"/>
    <mergeCell ref="D21:H22"/>
    <mergeCell ref="I3:L4"/>
    <mergeCell ref="I9:L10"/>
    <mergeCell ref="I15:L16"/>
    <mergeCell ref="I21:K22"/>
    <mergeCell ref="D5:G6"/>
    <mergeCell ref="H5:L6"/>
    <mergeCell ref="D11:G12"/>
    <mergeCell ref="H11:L12"/>
    <mergeCell ref="E17:H18"/>
    <mergeCell ref="D13:G14"/>
    <mergeCell ref="D25:G26"/>
    <mergeCell ref="A27:O27"/>
    <mergeCell ref="B23:B24"/>
    <mergeCell ref="A15:A16"/>
    <mergeCell ref="A13:A14"/>
    <mergeCell ref="B11:B12"/>
    <mergeCell ref="A17:A18"/>
    <mergeCell ref="A21:A22"/>
    <mergeCell ref="A19:A20"/>
    <mergeCell ref="B13:B14"/>
    <mergeCell ref="B17:B18"/>
    <mergeCell ref="B19:B20"/>
    <mergeCell ref="B21:B22"/>
    <mergeCell ref="B15:B16"/>
    <mergeCell ref="B25:B26"/>
    <mergeCell ref="A25:A26"/>
    <mergeCell ref="A23:A24"/>
    <mergeCell ref="A11:A12"/>
    <mergeCell ref="A1:O1"/>
    <mergeCell ref="B3:B4"/>
    <mergeCell ref="B5:B6"/>
    <mergeCell ref="B7:B8"/>
    <mergeCell ref="B9:B10"/>
    <mergeCell ref="A3:A4"/>
    <mergeCell ref="A7:A8"/>
    <mergeCell ref="A5:A6"/>
    <mergeCell ref="A9:A10"/>
    <mergeCell ref="D7:G8"/>
    <mergeCell ref="I7:K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O25" activeCellId="1" sqref="A11:XFD12 A25:XFD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8"/>
      <c r="D3" s="224" t="s">
        <v>154</v>
      </c>
      <c r="E3" s="224"/>
      <c r="F3" s="224"/>
      <c r="G3" s="224"/>
      <c r="H3" s="224"/>
      <c r="I3" s="213" t="s">
        <v>99</v>
      </c>
      <c r="J3" s="213"/>
      <c r="K3" s="213"/>
      <c r="L3" s="213"/>
      <c r="M3" s="213"/>
      <c r="N3" s="228" t="s">
        <v>95</v>
      </c>
      <c r="O3" s="233"/>
    </row>
    <row r="4" spans="1:15" ht="20.100000000000001" customHeight="1" x14ac:dyDescent="0.2">
      <c r="A4" s="178"/>
      <c r="B4" s="179"/>
      <c r="C4" s="28"/>
      <c r="D4" s="224"/>
      <c r="E4" s="224"/>
      <c r="F4" s="224"/>
      <c r="G4" s="224"/>
      <c r="H4" s="224"/>
      <c r="I4" s="213"/>
      <c r="J4" s="213"/>
      <c r="K4" s="213"/>
      <c r="L4" s="213"/>
      <c r="M4" s="213"/>
      <c r="N4" s="234"/>
      <c r="O4" s="233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224" t="s">
        <v>97</v>
      </c>
      <c r="E5" s="224"/>
      <c r="F5" s="224"/>
      <c r="G5" s="224"/>
      <c r="H5" s="224" t="s">
        <v>96</v>
      </c>
      <c r="I5" s="224"/>
      <c r="J5" s="224"/>
      <c r="K5" s="224"/>
      <c r="L5" s="224"/>
      <c r="M5" s="224"/>
      <c r="N5" s="224"/>
      <c r="O5" s="47"/>
    </row>
    <row r="6" spans="1:15" ht="20.100000000000001" customHeight="1" x14ac:dyDescent="0.2">
      <c r="A6" s="178"/>
      <c r="B6" s="179"/>
      <c r="C6" s="28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18" t="s">
        <v>98</v>
      </c>
      <c r="D7" s="218"/>
      <c r="E7" s="218"/>
      <c r="F7" s="218"/>
      <c r="G7" s="218"/>
      <c r="H7" s="219" t="s">
        <v>101</v>
      </c>
      <c r="I7" s="221"/>
      <c r="J7" s="220"/>
      <c r="K7" s="219" t="s">
        <v>138</v>
      </c>
      <c r="L7" s="221"/>
      <c r="M7" s="220"/>
      <c r="N7" s="219" t="s">
        <v>139</v>
      </c>
      <c r="O7" s="226"/>
    </row>
    <row r="8" spans="1:15" ht="20.100000000000001" customHeight="1" x14ac:dyDescent="0.2">
      <c r="A8" s="178"/>
      <c r="B8" s="179"/>
      <c r="C8" s="218"/>
      <c r="D8" s="218"/>
      <c r="E8" s="218"/>
      <c r="F8" s="218"/>
      <c r="G8" s="218"/>
      <c r="H8" s="215" t="s">
        <v>140</v>
      </c>
      <c r="I8" s="216"/>
      <c r="J8" s="217"/>
      <c r="K8" s="215" t="s">
        <v>214</v>
      </c>
      <c r="L8" s="216"/>
      <c r="M8" s="217"/>
      <c r="N8" s="215" t="s">
        <v>100</v>
      </c>
      <c r="O8" s="227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24" t="s">
        <v>154</v>
      </c>
      <c r="E9" s="224"/>
      <c r="F9" s="224"/>
      <c r="G9" s="224"/>
      <c r="H9" s="224"/>
      <c r="I9" s="213" t="s">
        <v>99</v>
      </c>
      <c r="J9" s="213"/>
      <c r="K9" s="213"/>
      <c r="L9" s="213"/>
      <c r="M9" s="213"/>
      <c r="N9" s="228" t="s">
        <v>95</v>
      </c>
      <c r="O9" s="233"/>
    </row>
    <row r="10" spans="1:15" ht="20.100000000000001" customHeight="1" x14ac:dyDescent="0.2">
      <c r="A10" s="178"/>
      <c r="B10" s="179"/>
      <c r="C10" s="44"/>
      <c r="D10" s="224"/>
      <c r="E10" s="224"/>
      <c r="F10" s="224"/>
      <c r="G10" s="224"/>
      <c r="H10" s="224"/>
      <c r="I10" s="213"/>
      <c r="J10" s="213"/>
      <c r="K10" s="213"/>
      <c r="L10" s="213"/>
      <c r="M10" s="213"/>
      <c r="N10" s="234"/>
      <c r="O10" s="23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224" t="s">
        <v>97</v>
      </c>
      <c r="E11" s="224"/>
      <c r="F11" s="224"/>
      <c r="G11" s="224"/>
      <c r="H11" s="224" t="s">
        <v>96</v>
      </c>
      <c r="I11" s="224"/>
      <c r="J11" s="224"/>
      <c r="K11" s="224"/>
      <c r="L11" s="224"/>
      <c r="M11" s="224"/>
      <c r="N11" s="224"/>
      <c r="O11" s="225"/>
    </row>
    <row r="12" spans="1:15" ht="20.100000000000001" customHeight="1" x14ac:dyDescent="0.2">
      <c r="A12" s="178"/>
      <c r="B12" s="179"/>
      <c r="C12" s="28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18" t="s">
        <v>98</v>
      </c>
      <c r="D13" s="218"/>
      <c r="E13" s="218"/>
      <c r="F13" s="218"/>
      <c r="G13" s="218"/>
      <c r="H13" s="219" t="s">
        <v>102</v>
      </c>
      <c r="I13" s="220"/>
      <c r="J13" s="219" t="s">
        <v>141</v>
      </c>
      <c r="K13" s="220"/>
      <c r="L13" s="219" t="s">
        <v>142</v>
      </c>
      <c r="M13" s="221"/>
      <c r="N13" s="220"/>
      <c r="O13" s="53"/>
    </row>
    <row r="14" spans="1:15" ht="20.100000000000001" customHeight="1" x14ac:dyDescent="0.2">
      <c r="A14" s="178"/>
      <c r="B14" s="179"/>
      <c r="C14" s="218"/>
      <c r="D14" s="218"/>
      <c r="E14" s="218"/>
      <c r="F14" s="218"/>
      <c r="G14" s="218"/>
      <c r="H14" s="215" t="s">
        <v>140</v>
      </c>
      <c r="I14" s="217"/>
      <c r="J14" s="215" t="s">
        <v>214</v>
      </c>
      <c r="K14" s="217"/>
      <c r="L14" s="215" t="s">
        <v>100</v>
      </c>
      <c r="M14" s="216"/>
      <c r="N14" s="217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24" t="s">
        <v>154</v>
      </c>
      <c r="E15" s="224"/>
      <c r="F15" s="224"/>
      <c r="G15" s="224"/>
      <c r="H15" s="224"/>
      <c r="I15" s="213" t="s">
        <v>99</v>
      </c>
      <c r="J15" s="213"/>
      <c r="K15" s="213"/>
      <c r="L15" s="213"/>
      <c r="M15" s="213"/>
      <c r="N15" s="228" t="s">
        <v>95</v>
      </c>
      <c r="O15" s="45"/>
    </row>
    <row r="16" spans="1:15" ht="20.100000000000001" customHeight="1" x14ac:dyDescent="0.2">
      <c r="A16" s="178"/>
      <c r="B16" s="179"/>
      <c r="C16" s="44"/>
      <c r="D16" s="224"/>
      <c r="E16" s="224"/>
      <c r="F16" s="224"/>
      <c r="G16" s="224"/>
      <c r="H16" s="224"/>
      <c r="I16" s="213"/>
      <c r="J16" s="213"/>
      <c r="K16" s="213"/>
      <c r="L16" s="213"/>
      <c r="M16" s="213"/>
      <c r="N16" s="228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224" t="s">
        <v>97</v>
      </c>
      <c r="E17" s="224"/>
      <c r="F17" s="224"/>
      <c r="G17" s="224"/>
      <c r="H17" s="224" t="s">
        <v>96</v>
      </c>
      <c r="I17" s="224"/>
      <c r="J17" s="224"/>
      <c r="K17" s="224"/>
      <c r="L17" s="224"/>
      <c r="M17" s="224"/>
      <c r="N17" s="224"/>
      <c r="O17" s="47"/>
    </row>
    <row r="18" spans="1:15" ht="20.100000000000001" customHeight="1" x14ac:dyDescent="0.2">
      <c r="A18" s="178"/>
      <c r="B18" s="179"/>
      <c r="C18" s="28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18" t="s">
        <v>98</v>
      </c>
      <c r="D19" s="218"/>
      <c r="E19" s="218"/>
      <c r="F19" s="218"/>
      <c r="G19" s="218"/>
      <c r="H19" s="219" t="s">
        <v>101</v>
      </c>
      <c r="I19" s="221"/>
      <c r="J19" s="220"/>
      <c r="K19" s="219" t="s">
        <v>138</v>
      </c>
      <c r="L19" s="221"/>
      <c r="M19" s="220"/>
      <c r="N19" s="219" t="s">
        <v>139</v>
      </c>
      <c r="O19" s="226"/>
    </row>
    <row r="20" spans="1:15" ht="20.100000000000001" customHeight="1" x14ac:dyDescent="0.2">
      <c r="A20" s="178"/>
      <c r="B20" s="179"/>
      <c r="C20" s="218"/>
      <c r="D20" s="218"/>
      <c r="E20" s="218"/>
      <c r="F20" s="218"/>
      <c r="G20" s="218"/>
      <c r="H20" s="215" t="s">
        <v>140</v>
      </c>
      <c r="I20" s="216"/>
      <c r="J20" s="217"/>
      <c r="K20" s="215" t="s">
        <v>214</v>
      </c>
      <c r="L20" s="216"/>
      <c r="M20" s="217"/>
      <c r="N20" s="215" t="s">
        <v>100</v>
      </c>
      <c r="O20" s="227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24" t="s">
        <v>154</v>
      </c>
      <c r="E21" s="224"/>
      <c r="F21" s="224"/>
      <c r="G21" s="224"/>
      <c r="H21" s="224"/>
      <c r="I21" s="213" t="s">
        <v>99</v>
      </c>
      <c r="J21" s="213"/>
      <c r="K21" s="213"/>
      <c r="L21" s="213"/>
      <c r="M21" s="213"/>
      <c r="N21" s="166"/>
      <c r="O21" s="45"/>
    </row>
    <row r="22" spans="1:15" ht="20.100000000000001" customHeight="1" x14ac:dyDescent="0.2">
      <c r="A22" s="178"/>
      <c r="B22" s="179"/>
      <c r="C22" s="44"/>
      <c r="D22" s="224"/>
      <c r="E22" s="224"/>
      <c r="F22" s="224"/>
      <c r="G22" s="224"/>
      <c r="H22" s="224"/>
      <c r="I22" s="213"/>
      <c r="J22" s="213"/>
      <c r="K22" s="213"/>
      <c r="L22" s="213"/>
      <c r="M22" s="213"/>
      <c r="N22" s="166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8"/>
      <c r="D23" s="224" t="s">
        <v>97</v>
      </c>
      <c r="E23" s="224"/>
      <c r="F23" s="224"/>
      <c r="G23" s="224" t="s">
        <v>96</v>
      </c>
      <c r="H23" s="224"/>
      <c r="I23" s="224"/>
      <c r="J23" s="224"/>
      <c r="K23" s="224"/>
      <c r="L23" s="224"/>
      <c r="M23" s="224"/>
      <c r="N23" s="224"/>
      <c r="O23" s="45"/>
    </row>
    <row r="24" spans="1:15" ht="20.100000000000001" customHeight="1" x14ac:dyDescent="0.2">
      <c r="A24" s="178"/>
      <c r="B24" s="179"/>
      <c r="C24" s="28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47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18" t="s">
        <v>98</v>
      </c>
      <c r="D25" s="218"/>
      <c r="E25" s="218"/>
      <c r="F25" s="218"/>
      <c r="G25" s="218"/>
      <c r="H25" s="219" t="s">
        <v>102</v>
      </c>
      <c r="I25" s="220"/>
      <c r="J25" s="219" t="s">
        <v>141</v>
      </c>
      <c r="K25" s="220"/>
      <c r="L25" s="219" t="s">
        <v>142</v>
      </c>
      <c r="M25" s="221"/>
      <c r="N25" s="220"/>
      <c r="O25" s="53"/>
    </row>
    <row r="26" spans="1:15" ht="20.100000000000001" customHeight="1" x14ac:dyDescent="0.2">
      <c r="A26" s="178"/>
      <c r="B26" s="179"/>
      <c r="C26" s="218"/>
      <c r="D26" s="218"/>
      <c r="E26" s="218"/>
      <c r="F26" s="218"/>
      <c r="G26" s="218"/>
      <c r="H26" s="215" t="s">
        <v>140</v>
      </c>
      <c r="I26" s="217"/>
      <c r="J26" s="215" t="s">
        <v>214</v>
      </c>
      <c r="K26" s="217"/>
      <c r="L26" s="215" t="s">
        <v>100</v>
      </c>
      <c r="M26" s="216"/>
      <c r="N26" s="217"/>
      <c r="O26" s="53"/>
    </row>
    <row r="27" spans="1:15" ht="20.100000000000001" customHeight="1" thickBot="1" x14ac:dyDescent="0.25">
      <c r="A27" s="229" t="s">
        <v>219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1"/>
      <c r="M27" s="231"/>
      <c r="N27" s="231"/>
      <c r="O27" s="232"/>
    </row>
    <row r="28" spans="1:15" x14ac:dyDescent="0.2">
      <c r="B28" s="222" t="s">
        <v>220</v>
      </c>
      <c r="C28" s="222"/>
    </row>
    <row r="29" spans="1:15" x14ac:dyDescent="0.2">
      <c r="B29" s="167" t="s">
        <v>221</v>
      </c>
      <c r="C29" s="167"/>
    </row>
    <row r="30" spans="1:15" x14ac:dyDescent="0.2">
      <c r="B30" s="223" t="s">
        <v>222</v>
      </c>
      <c r="C30" s="223"/>
    </row>
    <row r="31" spans="1:15" x14ac:dyDescent="0.2">
      <c r="B31" s="149" t="s">
        <v>237</v>
      </c>
    </row>
  </sheetData>
  <mergeCells count="76">
    <mergeCell ref="I3:M4"/>
    <mergeCell ref="I9:M10"/>
    <mergeCell ref="N3:O4"/>
    <mergeCell ref="D11:G12"/>
    <mergeCell ref="H8:J8"/>
    <mergeCell ref="H7:J7"/>
    <mergeCell ref="K8:M8"/>
    <mergeCell ref="N9:O10"/>
    <mergeCell ref="A1:O1"/>
    <mergeCell ref="B3:B4"/>
    <mergeCell ref="B5:B6"/>
    <mergeCell ref="A3:A4"/>
    <mergeCell ref="B11:B12"/>
    <mergeCell ref="A5:A6"/>
    <mergeCell ref="A9:A10"/>
    <mergeCell ref="A7:A8"/>
    <mergeCell ref="B7:B8"/>
    <mergeCell ref="B9:B10"/>
    <mergeCell ref="A11:A12"/>
    <mergeCell ref="C7:G8"/>
    <mergeCell ref="N8:O8"/>
    <mergeCell ref="N7:O7"/>
    <mergeCell ref="D3:H4"/>
    <mergeCell ref="D5:G6"/>
    <mergeCell ref="A13:A14"/>
    <mergeCell ref="A17:A18"/>
    <mergeCell ref="B13:B14"/>
    <mergeCell ref="A27:O27"/>
    <mergeCell ref="A25:A26"/>
    <mergeCell ref="B25:B26"/>
    <mergeCell ref="A23:A24"/>
    <mergeCell ref="B23:B24"/>
    <mergeCell ref="A21:A22"/>
    <mergeCell ref="B21:B22"/>
    <mergeCell ref="B17:B18"/>
    <mergeCell ref="B15:B16"/>
    <mergeCell ref="A15:A16"/>
    <mergeCell ref="A19:A20"/>
    <mergeCell ref="B19:B20"/>
    <mergeCell ref="C13:G14"/>
    <mergeCell ref="D17:G18"/>
    <mergeCell ref="C19:G20"/>
    <mergeCell ref="K7:M7"/>
    <mergeCell ref="I15:M16"/>
    <mergeCell ref="N15:N16"/>
    <mergeCell ref="D9:H10"/>
    <mergeCell ref="K19:M19"/>
    <mergeCell ref="H5:N6"/>
    <mergeCell ref="H17:N18"/>
    <mergeCell ref="H11:O12"/>
    <mergeCell ref="G23:N24"/>
    <mergeCell ref="N19:O19"/>
    <mergeCell ref="H20:J20"/>
    <mergeCell ref="K20:M20"/>
    <mergeCell ref="N20:O20"/>
    <mergeCell ref="H13:I13"/>
    <mergeCell ref="J13:K13"/>
    <mergeCell ref="L13:N13"/>
    <mergeCell ref="H14:I14"/>
    <mergeCell ref="J14:K14"/>
    <mergeCell ref="H19:J19"/>
    <mergeCell ref="L14:N14"/>
    <mergeCell ref="D15:H16"/>
    <mergeCell ref="B28:C28"/>
    <mergeCell ref="B29:C29"/>
    <mergeCell ref="B30:C30"/>
    <mergeCell ref="H26:I26"/>
    <mergeCell ref="J26:K26"/>
    <mergeCell ref="L26:N26"/>
    <mergeCell ref="I21:M22"/>
    <mergeCell ref="C25:G26"/>
    <mergeCell ref="H25:I25"/>
    <mergeCell ref="J25:K25"/>
    <mergeCell ref="L25:N25"/>
    <mergeCell ref="D21:H22"/>
    <mergeCell ref="D23:F24"/>
  </mergeCells>
  <phoneticPr fontId="4" type="noConversion"/>
  <printOptions horizontalCentered="1" verticalCentered="1"/>
  <pageMargins left="0.17" right="0.17" top="0.17" bottom="0.16" header="0.22" footer="0.2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6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2"/>
      <c r="D3" s="79"/>
      <c r="E3" s="79"/>
      <c r="F3" s="79"/>
      <c r="G3" s="28"/>
      <c r="H3" s="28"/>
      <c r="I3" s="313" t="s">
        <v>203</v>
      </c>
      <c r="J3" s="313"/>
      <c r="K3" s="313"/>
      <c r="L3" s="28"/>
      <c r="M3" s="28"/>
      <c r="N3" s="28"/>
      <c r="O3" s="45"/>
    </row>
    <row r="4" spans="1:15" ht="20.100000000000001" customHeight="1" x14ac:dyDescent="0.2">
      <c r="A4" s="178"/>
      <c r="B4" s="179"/>
      <c r="C4" s="22"/>
      <c r="D4" s="79"/>
      <c r="E4" s="79"/>
      <c r="F4" s="79"/>
      <c r="G4" s="28"/>
      <c r="H4" s="28"/>
      <c r="I4" s="313"/>
      <c r="J4" s="313"/>
      <c r="K4" s="313"/>
      <c r="L4" s="28"/>
      <c r="M4" s="28"/>
      <c r="N4" s="28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2"/>
      <c r="D5" s="313" t="s">
        <v>185</v>
      </c>
      <c r="E5" s="313"/>
      <c r="F5" s="313"/>
      <c r="G5" s="313" t="s">
        <v>186</v>
      </c>
      <c r="H5" s="313"/>
      <c r="I5" s="313" t="s">
        <v>184</v>
      </c>
      <c r="J5" s="313"/>
      <c r="K5" s="79"/>
      <c r="L5" s="188" t="s">
        <v>264</v>
      </c>
      <c r="M5" s="188"/>
      <c r="N5" s="188"/>
      <c r="O5" s="412"/>
    </row>
    <row r="6" spans="1:15" ht="20.100000000000001" customHeight="1" x14ac:dyDescent="0.2">
      <c r="A6" s="178"/>
      <c r="B6" s="179"/>
      <c r="C6" s="22"/>
      <c r="D6" s="313"/>
      <c r="E6" s="313"/>
      <c r="F6" s="313"/>
      <c r="G6" s="313"/>
      <c r="H6" s="313"/>
      <c r="I6" s="313"/>
      <c r="J6" s="313"/>
      <c r="K6" s="79"/>
      <c r="L6" s="188"/>
      <c r="M6" s="188"/>
      <c r="N6" s="188"/>
      <c r="O6" s="412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2"/>
      <c r="D7" s="188" t="s">
        <v>187</v>
      </c>
      <c r="E7" s="188"/>
      <c r="F7" s="188"/>
      <c r="G7" s="188"/>
      <c r="H7" s="188" t="s">
        <v>188</v>
      </c>
      <c r="I7" s="188"/>
      <c r="J7" s="188"/>
      <c r="K7" s="188"/>
      <c r="L7" s="188"/>
      <c r="M7" s="28"/>
      <c r="N7" s="130"/>
      <c r="O7" s="54"/>
    </row>
    <row r="8" spans="1:15" ht="20.100000000000001" customHeight="1" x14ac:dyDescent="0.2">
      <c r="A8" s="178"/>
      <c r="B8" s="179"/>
      <c r="C8" s="22"/>
      <c r="D8" s="188"/>
      <c r="E8" s="188"/>
      <c r="F8" s="188"/>
      <c r="G8" s="188"/>
      <c r="H8" s="188"/>
      <c r="I8" s="188"/>
      <c r="J8" s="188"/>
      <c r="K8" s="188"/>
      <c r="L8" s="188"/>
      <c r="M8" s="28"/>
      <c r="N8" s="130"/>
      <c r="O8" s="54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2"/>
      <c r="D9" s="329" t="s">
        <v>183</v>
      </c>
      <c r="E9" s="329"/>
      <c r="F9" s="329"/>
      <c r="G9" s="329"/>
      <c r="H9" s="329"/>
      <c r="I9" s="313" t="s">
        <v>203</v>
      </c>
      <c r="J9" s="313"/>
      <c r="K9" s="28"/>
      <c r="L9" s="28"/>
      <c r="M9" s="28"/>
      <c r="N9" s="28"/>
      <c r="O9" s="53"/>
    </row>
    <row r="10" spans="1:15" ht="20.100000000000001" customHeight="1" x14ac:dyDescent="0.2">
      <c r="A10" s="178"/>
      <c r="B10" s="179"/>
      <c r="C10" s="22"/>
      <c r="D10" s="329"/>
      <c r="E10" s="329"/>
      <c r="F10" s="329"/>
      <c r="G10" s="329"/>
      <c r="H10" s="329"/>
      <c r="I10" s="313"/>
      <c r="J10" s="313"/>
      <c r="K10" s="28"/>
      <c r="L10" s="28"/>
      <c r="M10" s="28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4"/>
      <c r="D11" s="79"/>
      <c r="E11" s="79"/>
      <c r="F11" s="313" t="s">
        <v>185</v>
      </c>
      <c r="G11" s="313"/>
      <c r="H11" s="313" t="s">
        <v>186</v>
      </c>
      <c r="I11" s="313"/>
      <c r="J11" s="313"/>
      <c r="K11" s="313" t="s">
        <v>184</v>
      </c>
      <c r="L11" s="313"/>
      <c r="M11" s="313"/>
      <c r="N11" s="129"/>
      <c r="O11" s="45"/>
    </row>
    <row r="12" spans="1:15" ht="20.100000000000001" customHeight="1" x14ac:dyDescent="0.2">
      <c r="A12" s="178"/>
      <c r="B12" s="179"/>
      <c r="C12" s="24"/>
      <c r="D12" s="79"/>
      <c r="E12" s="79"/>
      <c r="F12" s="313"/>
      <c r="G12" s="313"/>
      <c r="H12" s="313"/>
      <c r="I12" s="313"/>
      <c r="J12" s="313"/>
      <c r="K12" s="313"/>
      <c r="L12" s="313"/>
      <c r="M12" s="313"/>
      <c r="N12" s="129"/>
      <c r="O12" s="4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2"/>
      <c r="D13" s="188" t="s">
        <v>187</v>
      </c>
      <c r="E13" s="188"/>
      <c r="F13" s="188"/>
      <c r="G13" s="188"/>
      <c r="H13" s="188" t="s">
        <v>188</v>
      </c>
      <c r="I13" s="188"/>
      <c r="J13" s="188"/>
      <c r="K13" s="188"/>
      <c r="L13" s="188"/>
      <c r="M13" s="28"/>
      <c r="N13" s="130"/>
      <c r="O13" s="45"/>
    </row>
    <row r="14" spans="1:15" ht="20.100000000000001" customHeight="1" x14ac:dyDescent="0.2">
      <c r="A14" s="178"/>
      <c r="B14" s="179"/>
      <c r="C14" s="22"/>
      <c r="D14" s="188"/>
      <c r="E14" s="188"/>
      <c r="F14" s="188"/>
      <c r="G14" s="188"/>
      <c r="H14" s="188"/>
      <c r="I14" s="188"/>
      <c r="J14" s="188"/>
      <c r="K14" s="188"/>
      <c r="L14" s="188"/>
      <c r="M14" s="28"/>
      <c r="N14" s="130"/>
      <c r="O14" s="45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22"/>
      <c r="D15" s="79"/>
      <c r="E15" s="79"/>
      <c r="F15" s="79"/>
      <c r="G15" s="28"/>
      <c r="H15" s="28"/>
      <c r="I15" s="313" t="s">
        <v>203</v>
      </c>
      <c r="J15" s="313"/>
      <c r="K15" s="313"/>
      <c r="L15" s="28"/>
      <c r="M15" s="28"/>
      <c r="N15" s="28"/>
      <c r="O15" s="53"/>
    </row>
    <row r="16" spans="1:15" ht="20.100000000000001" customHeight="1" x14ac:dyDescent="0.2">
      <c r="A16" s="178"/>
      <c r="B16" s="179"/>
      <c r="C16" s="22"/>
      <c r="D16" s="79"/>
      <c r="E16" s="79"/>
      <c r="F16" s="79"/>
      <c r="G16" s="28"/>
      <c r="H16" s="28"/>
      <c r="I16" s="313"/>
      <c r="J16" s="313"/>
      <c r="K16" s="313"/>
      <c r="L16" s="28"/>
      <c r="M16" s="28"/>
      <c r="N16" s="28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4"/>
      <c r="D17" s="313" t="s">
        <v>185</v>
      </c>
      <c r="E17" s="313"/>
      <c r="F17" s="313" t="s">
        <v>186</v>
      </c>
      <c r="G17" s="313"/>
      <c r="H17" s="313"/>
      <c r="I17" s="79"/>
      <c r="J17" s="313" t="s">
        <v>184</v>
      </c>
      <c r="K17" s="313"/>
      <c r="L17" s="313"/>
      <c r="M17" s="28"/>
      <c r="N17" s="100"/>
      <c r="O17" s="45"/>
    </row>
    <row r="18" spans="1:15" ht="20.100000000000001" customHeight="1" x14ac:dyDescent="0.2">
      <c r="A18" s="178"/>
      <c r="B18" s="179"/>
      <c r="C18" s="24"/>
      <c r="D18" s="313"/>
      <c r="E18" s="313"/>
      <c r="F18" s="313"/>
      <c r="G18" s="313"/>
      <c r="H18" s="313"/>
      <c r="I18" s="79"/>
      <c r="J18" s="313"/>
      <c r="K18" s="313"/>
      <c r="L18" s="313"/>
      <c r="M18" s="28"/>
      <c r="N18" s="100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2"/>
      <c r="D19" s="188" t="s">
        <v>187</v>
      </c>
      <c r="E19" s="188"/>
      <c r="F19" s="188"/>
      <c r="G19" s="188"/>
      <c r="H19" s="188" t="s">
        <v>188</v>
      </c>
      <c r="I19" s="188"/>
      <c r="J19" s="188"/>
      <c r="K19" s="188"/>
      <c r="L19" s="188"/>
      <c r="M19" s="28"/>
      <c r="N19" s="130"/>
      <c r="O19" s="45"/>
    </row>
    <row r="20" spans="1:15" ht="20.100000000000001" customHeight="1" x14ac:dyDescent="0.2">
      <c r="A20" s="178"/>
      <c r="B20" s="179"/>
      <c r="C20" s="22"/>
      <c r="D20" s="188"/>
      <c r="E20" s="188"/>
      <c r="F20" s="188"/>
      <c r="G20" s="188"/>
      <c r="H20" s="188"/>
      <c r="I20" s="188"/>
      <c r="J20" s="188"/>
      <c r="K20" s="188"/>
      <c r="L20" s="188"/>
      <c r="M20" s="28"/>
      <c r="N20" s="130"/>
      <c r="O20" s="45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22"/>
      <c r="D21" s="329" t="s">
        <v>183</v>
      </c>
      <c r="E21" s="329"/>
      <c r="F21" s="329"/>
      <c r="G21" s="329"/>
      <c r="H21" s="329"/>
      <c r="I21" s="313" t="s">
        <v>203</v>
      </c>
      <c r="J21" s="313"/>
      <c r="K21" s="28"/>
      <c r="L21" s="28"/>
      <c r="M21" s="28"/>
      <c r="N21" s="28"/>
      <c r="O21" s="53"/>
    </row>
    <row r="22" spans="1:15" ht="20.100000000000001" customHeight="1" x14ac:dyDescent="0.2">
      <c r="A22" s="178"/>
      <c r="B22" s="179"/>
      <c r="C22" s="22"/>
      <c r="D22" s="329"/>
      <c r="E22" s="329"/>
      <c r="F22" s="329"/>
      <c r="G22" s="329"/>
      <c r="H22" s="329"/>
      <c r="I22" s="313"/>
      <c r="J22" s="313"/>
      <c r="K22" s="28"/>
      <c r="L22" s="28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2"/>
      <c r="D23" s="313" t="s">
        <v>185</v>
      </c>
      <c r="E23" s="313"/>
      <c r="F23" s="313"/>
      <c r="G23" s="313" t="s">
        <v>186</v>
      </c>
      <c r="H23" s="313"/>
      <c r="I23" s="313" t="s">
        <v>184</v>
      </c>
      <c r="J23" s="313"/>
      <c r="K23" s="79"/>
      <c r="L23" s="188" t="s">
        <v>264</v>
      </c>
      <c r="M23" s="188"/>
      <c r="N23" s="188"/>
      <c r="O23" s="412"/>
    </row>
    <row r="24" spans="1:15" ht="20.100000000000001" customHeight="1" x14ac:dyDescent="0.2">
      <c r="A24" s="178"/>
      <c r="B24" s="179"/>
      <c r="C24" s="22"/>
      <c r="D24" s="313"/>
      <c r="E24" s="313"/>
      <c r="F24" s="313"/>
      <c r="G24" s="313"/>
      <c r="H24" s="313"/>
      <c r="I24" s="313"/>
      <c r="J24" s="313"/>
      <c r="K24" s="79"/>
      <c r="L24" s="188"/>
      <c r="M24" s="188"/>
      <c r="N24" s="188"/>
      <c r="O24" s="412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2"/>
      <c r="D25" s="172" t="s">
        <v>187</v>
      </c>
      <c r="E25" s="173"/>
      <c r="F25" s="174"/>
      <c r="G25" s="188" t="s">
        <v>188</v>
      </c>
      <c r="H25" s="188"/>
      <c r="I25" s="188"/>
      <c r="J25" s="188"/>
      <c r="K25" s="188"/>
      <c r="L25" s="28"/>
      <c r="M25" s="28"/>
      <c r="N25" s="130"/>
      <c r="O25" s="62"/>
    </row>
    <row r="26" spans="1:15" ht="20.100000000000001" customHeight="1" x14ac:dyDescent="0.2">
      <c r="A26" s="178"/>
      <c r="B26" s="179"/>
      <c r="C26" s="22"/>
      <c r="D26" s="175"/>
      <c r="E26" s="176"/>
      <c r="F26" s="177"/>
      <c r="G26" s="188"/>
      <c r="H26" s="188"/>
      <c r="I26" s="188"/>
      <c r="J26" s="188"/>
      <c r="K26" s="188"/>
      <c r="L26" s="28"/>
      <c r="M26" s="28"/>
      <c r="N26" s="130"/>
      <c r="O26" s="54"/>
    </row>
    <row r="27" spans="1:15" ht="20.100000000000001" customHeight="1" thickBot="1" x14ac:dyDescent="0.25">
      <c r="A27" s="206" t="s">
        <v>233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59"/>
      <c r="M27" s="259"/>
      <c r="N27" s="259"/>
      <c r="O27" s="208"/>
    </row>
    <row r="28" spans="1:15" ht="12.75" customHeight="1" x14ac:dyDescent="0.2">
      <c r="B28" s="142"/>
      <c r="C28" s="55"/>
      <c r="D28" s="55"/>
    </row>
  </sheetData>
  <mergeCells count="54">
    <mergeCell ref="A1:O1"/>
    <mergeCell ref="B3:B4"/>
    <mergeCell ref="B5:B6"/>
    <mergeCell ref="B7:B8"/>
    <mergeCell ref="A3:A4"/>
    <mergeCell ref="A5:A6"/>
    <mergeCell ref="A7:A8"/>
    <mergeCell ref="D5:F6"/>
    <mergeCell ref="G5:H6"/>
    <mergeCell ref="I5:J6"/>
    <mergeCell ref="L5:O6"/>
    <mergeCell ref="I3:K4"/>
    <mergeCell ref="D7:G8"/>
    <mergeCell ref="H7:L8"/>
    <mergeCell ref="B23:B24"/>
    <mergeCell ref="B25:B26"/>
    <mergeCell ref="A27:O27"/>
    <mergeCell ref="A23:A24"/>
    <mergeCell ref="A25:A26"/>
    <mergeCell ref="D23:F24"/>
    <mergeCell ref="G23:H24"/>
    <mergeCell ref="I23:J24"/>
    <mergeCell ref="L23:O24"/>
    <mergeCell ref="D25:F26"/>
    <mergeCell ref="G25:K26"/>
    <mergeCell ref="A9:A10"/>
    <mergeCell ref="B21:B22"/>
    <mergeCell ref="B11:B12"/>
    <mergeCell ref="B13:B14"/>
    <mergeCell ref="B17:B18"/>
    <mergeCell ref="B19:B20"/>
    <mergeCell ref="B15:B16"/>
    <mergeCell ref="A19:A20"/>
    <mergeCell ref="A17:A18"/>
    <mergeCell ref="A11:A12"/>
    <mergeCell ref="A15:A16"/>
    <mergeCell ref="B9:B10"/>
    <mergeCell ref="A13:A14"/>
    <mergeCell ref="A21:A22"/>
    <mergeCell ref="D21:H22"/>
    <mergeCell ref="D9:H10"/>
    <mergeCell ref="I9:J10"/>
    <mergeCell ref="I21:J22"/>
    <mergeCell ref="F11:G12"/>
    <mergeCell ref="D17:E18"/>
    <mergeCell ref="H11:J12"/>
    <mergeCell ref="F17:H18"/>
    <mergeCell ref="I15:K16"/>
    <mergeCell ref="D13:G14"/>
    <mergeCell ref="D19:G20"/>
    <mergeCell ref="H13:L14"/>
    <mergeCell ref="H19:L20"/>
    <mergeCell ref="K11:M12"/>
    <mergeCell ref="J17:L1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6" t="s">
        <v>151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2"/>
      <c r="D3" s="79"/>
      <c r="E3" s="79"/>
      <c r="F3" s="213" t="s">
        <v>191</v>
      </c>
      <c r="G3" s="213"/>
      <c r="H3" s="213"/>
      <c r="I3" s="313" t="s">
        <v>203</v>
      </c>
      <c r="J3" s="313"/>
      <c r="K3" s="313"/>
      <c r="L3" s="28"/>
      <c r="M3" s="28"/>
      <c r="N3" s="28"/>
      <c r="O3" s="45"/>
    </row>
    <row r="4" spans="1:15" ht="20.100000000000001" customHeight="1" x14ac:dyDescent="0.2">
      <c r="A4" s="178"/>
      <c r="B4" s="179"/>
      <c r="C4" s="22"/>
      <c r="D4" s="79"/>
      <c r="E4" s="79"/>
      <c r="F4" s="213"/>
      <c r="G4" s="213"/>
      <c r="H4" s="213"/>
      <c r="I4" s="313"/>
      <c r="J4" s="313"/>
      <c r="K4" s="313"/>
      <c r="L4" s="28"/>
      <c r="M4" s="28"/>
      <c r="N4" s="28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2"/>
      <c r="D5" s="313" t="s">
        <v>185</v>
      </c>
      <c r="E5" s="313"/>
      <c r="F5" s="313"/>
      <c r="G5" s="313" t="s">
        <v>186</v>
      </c>
      <c r="H5" s="313"/>
      <c r="I5" s="313" t="s">
        <v>184</v>
      </c>
      <c r="J5" s="313"/>
      <c r="K5" s="28"/>
      <c r="L5" s="28"/>
      <c r="M5" s="28"/>
      <c r="N5" s="129"/>
      <c r="O5" s="54"/>
    </row>
    <row r="6" spans="1:15" ht="20.100000000000001" customHeight="1" x14ac:dyDescent="0.2">
      <c r="A6" s="178"/>
      <c r="B6" s="179"/>
      <c r="C6" s="22"/>
      <c r="D6" s="313"/>
      <c r="E6" s="313"/>
      <c r="F6" s="313"/>
      <c r="G6" s="313"/>
      <c r="H6" s="313"/>
      <c r="I6" s="313"/>
      <c r="J6" s="313"/>
      <c r="K6" s="28"/>
      <c r="L6" s="28"/>
      <c r="M6" s="28"/>
      <c r="N6" s="129"/>
      <c r="O6" s="54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2"/>
      <c r="D7" s="209" t="s">
        <v>189</v>
      </c>
      <c r="E7" s="209"/>
      <c r="F7" s="209"/>
      <c r="G7" s="209"/>
      <c r="H7" s="209"/>
      <c r="I7" s="209" t="s">
        <v>190</v>
      </c>
      <c r="J7" s="209"/>
      <c r="K7" s="209"/>
      <c r="L7" s="209"/>
      <c r="M7" s="209"/>
      <c r="N7" s="130"/>
      <c r="O7" s="54"/>
    </row>
    <row r="8" spans="1:15" ht="20.100000000000001" customHeight="1" x14ac:dyDescent="0.2">
      <c r="A8" s="178"/>
      <c r="B8" s="179"/>
      <c r="C8" s="22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130"/>
      <c r="O8" s="54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2"/>
      <c r="D9" s="329" t="s">
        <v>183</v>
      </c>
      <c r="E9" s="329"/>
      <c r="F9" s="329"/>
      <c r="G9" s="329"/>
      <c r="H9" s="329"/>
      <c r="I9" s="313" t="s">
        <v>203</v>
      </c>
      <c r="J9" s="313"/>
      <c r="K9" s="28"/>
      <c r="L9" s="28"/>
      <c r="M9" s="28"/>
      <c r="N9" s="28"/>
      <c r="O9" s="53"/>
    </row>
    <row r="10" spans="1:15" ht="20.100000000000001" customHeight="1" x14ac:dyDescent="0.2">
      <c r="A10" s="178"/>
      <c r="B10" s="179"/>
      <c r="C10" s="22"/>
      <c r="D10" s="329"/>
      <c r="E10" s="329"/>
      <c r="F10" s="329"/>
      <c r="G10" s="329"/>
      <c r="H10" s="329"/>
      <c r="I10" s="313"/>
      <c r="J10" s="313"/>
      <c r="K10" s="28"/>
      <c r="L10" s="28"/>
      <c r="M10" s="28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4"/>
      <c r="D11" s="203" t="s">
        <v>191</v>
      </c>
      <c r="E11" s="203"/>
      <c r="F11" s="313" t="s">
        <v>185</v>
      </c>
      <c r="G11" s="313"/>
      <c r="H11" s="313" t="s">
        <v>186</v>
      </c>
      <c r="I11" s="313"/>
      <c r="J11" s="313"/>
      <c r="K11" s="313" t="s">
        <v>184</v>
      </c>
      <c r="L11" s="313"/>
      <c r="M11" s="313"/>
      <c r="N11" s="129"/>
      <c r="O11" s="45"/>
    </row>
    <row r="12" spans="1:15" ht="20.100000000000001" customHeight="1" x14ac:dyDescent="0.2">
      <c r="A12" s="178"/>
      <c r="B12" s="179"/>
      <c r="C12" s="24"/>
      <c r="D12" s="203"/>
      <c r="E12" s="203"/>
      <c r="F12" s="313"/>
      <c r="G12" s="313"/>
      <c r="H12" s="313"/>
      <c r="I12" s="313"/>
      <c r="J12" s="313"/>
      <c r="K12" s="313"/>
      <c r="L12" s="313"/>
      <c r="M12" s="313"/>
      <c r="N12" s="129"/>
      <c r="O12" s="4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2"/>
      <c r="D13" s="209" t="s">
        <v>189</v>
      </c>
      <c r="E13" s="209"/>
      <c r="F13" s="209"/>
      <c r="G13" s="209"/>
      <c r="H13" s="209"/>
      <c r="I13" s="209" t="s">
        <v>190</v>
      </c>
      <c r="J13" s="209"/>
      <c r="K13" s="209"/>
      <c r="L13" s="209"/>
      <c r="M13" s="209"/>
      <c r="N13" s="130"/>
      <c r="O13" s="45"/>
    </row>
    <row r="14" spans="1:15" ht="20.100000000000001" customHeight="1" x14ac:dyDescent="0.2">
      <c r="A14" s="178"/>
      <c r="B14" s="179"/>
      <c r="C14" s="22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130"/>
      <c r="O14" s="45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22"/>
      <c r="D15" s="79"/>
      <c r="E15" s="79"/>
      <c r="F15" s="213" t="s">
        <v>191</v>
      </c>
      <c r="G15" s="213"/>
      <c r="H15" s="213"/>
      <c r="I15" s="313" t="s">
        <v>203</v>
      </c>
      <c r="J15" s="313"/>
      <c r="K15" s="313"/>
      <c r="L15" s="28"/>
      <c r="M15" s="28"/>
      <c r="N15" s="28"/>
      <c r="O15" s="53"/>
    </row>
    <row r="16" spans="1:15" ht="20.100000000000001" customHeight="1" x14ac:dyDescent="0.2">
      <c r="A16" s="178"/>
      <c r="B16" s="179"/>
      <c r="C16" s="22"/>
      <c r="D16" s="79"/>
      <c r="E16" s="79"/>
      <c r="F16" s="213"/>
      <c r="G16" s="213"/>
      <c r="H16" s="213"/>
      <c r="I16" s="313"/>
      <c r="J16" s="313"/>
      <c r="K16" s="313"/>
      <c r="L16" s="28"/>
      <c r="M16" s="28"/>
      <c r="N16" s="28"/>
      <c r="O16" s="5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4"/>
      <c r="D17" s="313" t="s">
        <v>185</v>
      </c>
      <c r="E17" s="313"/>
      <c r="F17" s="313" t="s">
        <v>186</v>
      </c>
      <c r="G17" s="313"/>
      <c r="H17" s="313"/>
      <c r="I17" s="79"/>
      <c r="J17" s="313" t="s">
        <v>184</v>
      </c>
      <c r="K17" s="313"/>
      <c r="L17" s="313"/>
      <c r="M17" s="28"/>
      <c r="N17" s="100"/>
      <c r="O17" s="45"/>
    </row>
    <row r="18" spans="1:15" ht="20.100000000000001" customHeight="1" x14ac:dyDescent="0.2">
      <c r="A18" s="178"/>
      <c r="B18" s="179"/>
      <c r="C18" s="24"/>
      <c r="D18" s="313"/>
      <c r="E18" s="313"/>
      <c r="F18" s="313"/>
      <c r="G18" s="313"/>
      <c r="H18" s="313"/>
      <c r="I18" s="79"/>
      <c r="J18" s="313"/>
      <c r="K18" s="313"/>
      <c r="L18" s="313"/>
      <c r="M18" s="28"/>
      <c r="N18" s="100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2"/>
      <c r="D19" s="209" t="s">
        <v>189</v>
      </c>
      <c r="E19" s="209"/>
      <c r="F19" s="209"/>
      <c r="G19" s="209"/>
      <c r="H19" s="209"/>
      <c r="I19" s="209" t="s">
        <v>190</v>
      </c>
      <c r="J19" s="209"/>
      <c r="K19" s="209"/>
      <c r="L19" s="209"/>
      <c r="M19" s="209"/>
      <c r="N19" s="130"/>
      <c r="O19" s="45"/>
    </row>
    <row r="20" spans="1:15" ht="20.100000000000001" customHeight="1" x14ac:dyDescent="0.2">
      <c r="A20" s="178"/>
      <c r="B20" s="179"/>
      <c r="C20" s="22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130"/>
      <c r="O20" s="45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22"/>
      <c r="D21" s="329" t="s">
        <v>183</v>
      </c>
      <c r="E21" s="329"/>
      <c r="F21" s="329"/>
      <c r="G21" s="329"/>
      <c r="H21" s="329"/>
      <c r="I21" s="313" t="s">
        <v>203</v>
      </c>
      <c r="J21" s="313"/>
      <c r="K21" s="203" t="s">
        <v>191</v>
      </c>
      <c r="L21" s="203"/>
      <c r="M21" s="28"/>
      <c r="N21" s="28"/>
      <c r="O21" s="53"/>
    </row>
    <row r="22" spans="1:15" ht="20.100000000000001" customHeight="1" x14ac:dyDescent="0.2">
      <c r="A22" s="178"/>
      <c r="B22" s="179"/>
      <c r="C22" s="22"/>
      <c r="D22" s="329"/>
      <c r="E22" s="329"/>
      <c r="F22" s="329"/>
      <c r="G22" s="329"/>
      <c r="H22" s="329"/>
      <c r="I22" s="313"/>
      <c r="J22" s="313"/>
      <c r="K22" s="203"/>
      <c r="L22" s="203"/>
      <c r="M22" s="28"/>
      <c r="N22" s="28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2"/>
      <c r="D23" s="313" t="s">
        <v>185</v>
      </c>
      <c r="E23" s="313"/>
      <c r="F23" s="313"/>
      <c r="G23" s="313" t="s">
        <v>186</v>
      </c>
      <c r="H23" s="313"/>
      <c r="I23" s="313" t="s">
        <v>184</v>
      </c>
      <c r="J23" s="313"/>
      <c r="K23" s="28"/>
      <c r="L23" s="28"/>
      <c r="M23" s="28"/>
      <c r="N23" s="129"/>
      <c r="O23" s="53"/>
    </row>
    <row r="24" spans="1:15" ht="20.100000000000001" customHeight="1" x14ac:dyDescent="0.2">
      <c r="A24" s="178"/>
      <c r="B24" s="179"/>
      <c r="C24" s="22"/>
      <c r="D24" s="313"/>
      <c r="E24" s="313"/>
      <c r="F24" s="313"/>
      <c r="G24" s="313"/>
      <c r="H24" s="313"/>
      <c r="I24" s="313"/>
      <c r="J24" s="313"/>
      <c r="K24" s="28"/>
      <c r="L24" s="28"/>
      <c r="M24" s="28"/>
      <c r="N24" s="129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2"/>
      <c r="D25" s="209" t="s">
        <v>189</v>
      </c>
      <c r="E25" s="209"/>
      <c r="F25" s="209"/>
      <c r="G25" s="209"/>
      <c r="H25" s="209"/>
      <c r="I25" s="209" t="s">
        <v>190</v>
      </c>
      <c r="J25" s="209"/>
      <c r="K25" s="209"/>
      <c r="L25" s="209"/>
      <c r="M25" s="209"/>
      <c r="N25" s="130"/>
      <c r="O25" s="62"/>
    </row>
    <row r="26" spans="1:15" ht="20.100000000000001" customHeight="1" x14ac:dyDescent="0.2">
      <c r="A26" s="178"/>
      <c r="B26" s="179"/>
      <c r="C26" s="22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130"/>
      <c r="O26" s="54"/>
    </row>
    <row r="27" spans="1:15" ht="20.100000000000001" customHeight="1" thickBot="1" x14ac:dyDescent="0.25">
      <c r="A27" s="206" t="s">
        <v>232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59"/>
      <c r="M27" s="259"/>
      <c r="N27" s="259"/>
      <c r="O27" s="208"/>
    </row>
    <row r="28" spans="1:15" ht="12.75" customHeight="1" x14ac:dyDescent="0.2">
      <c r="B28" s="148" t="s">
        <v>251</v>
      </c>
      <c r="C28" s="55"/>
      <c r="D28" s="55"/>
    </row>
  </sheetData>
  <mergeCells count="56"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F3:H4"/>
    <mergeCell ref="I5:J6"/>
    <mergeCell ref="D7:H8"/>
    <mergeCell ref="I7:M8"/>
    <mergeCell ref="D5:F6"/>
    <mergeCell ref="A15:A16"/>
    <mergeCell ref="K11:M12"/>
    <mergeCell ref="B15:B16"/>
    <mergeCell ref="A11:A12"/>
    <mergeCell ref="B11:B12"/>
    <mergeCell ref="A13:A14"/>
    <mergeCell ref="B13:B14"/>
    <mergeCell ref="A21:A22"/>
    <mergeCell ref="B21:B22"/>
    <mergeCell ref="A17:A18"/>
    <mergeCell ref="B17:B18"/>
    <mergeCell ref="A19:A20"/>
    <mergeCell ref="B19:B20"/>
    <mergeCell ref="A27:O27"/>
    <mergeCell ref="A23:A24"/>
    <mergeCell ref="B23:B24"/>
    <mergeCell ref="A25:A26"/>
    <mergeCell ref="B25:B26"/>
    <mergeCell ref="D25:H26"/>
    <mergeCell ref="I25:M26"/>
    <mergeCell ref="D23:F24"/>
    <mergeCell ref="G23:H24"/>
    <mergeCell ref="I23:J24"/>
    <mergeCell ref="D13:H14"/>
    <mergeCell ref="D17:E18"/>
    <mergeCell ref="F17:H18"/>
    <mergeCell ref="D21:H22"/>
    <mergeCell ref="G5:H6"/>
    <mergeCell ref="F11:G12"/>
    <mergeCell ref="H11:J12"/>
    <mergeCell ref="D19:H20"/>
    <mergeCell ref="I19:M20"/>
    <mergeCell ref="F15:H16"/>
    <mergeCell ref="D11:E12"/>
    <mergeCell ref="J17:L18"/>
    <mergeCell ref="D9:H10"/>
    <mergeCell ref="I3:K4"/>
    <mergeCell ref="I15:K16"/>
    <mergeCell ref="I9:J10"/>
    <mergeCell ref="I21:J22"/>
    <mergeCell ref="I13:M14"/>
    <mergeCell ref="K21:L22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6" t="s">
        <v>55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03" t="s">
        <v>42</v>
      </c>
      <c r="E3" s="203"/>
      <c r="F3" s="203" t="s">
        <v>54</v>
      </c>
      <c r="G3" s="203"/>
      <c r="H3" s="79"/>
      <c r="I3" s="91"/>
      <c r="J3" s="92"/>
      <c r="K3" s="92"/>
      <c r="L3" s="92"/>
      <c r="M3" s="92"/>
      <c r="N3" s="92"/>
      <c r="O3" s="23"/>
    </row>
    <row r="4" spans="1:15" ht="20.100000000000001" customHeight="1" x14ac:dyDescent="0.2">
      <c r="A4" s="178"/>
      <c r="B4" s="179"/>
      <c r="C4" s="63"/>
      <c r="D4" s="203"/>
      <c r="E4" s="203"/>
      <c r="F4" s="203"/>
      <c r="G4" s="203"/>
      <c r="H4" s="79"/>
      <c r="I4" s="91"/>
      <c r="J4" s="92"/>
      <c r="K4" s="92"/>
      <c r="L4" s="92"/>
      <c r="M4" s="92"/>
      <c r="N4" s="92"/>
      <c r="O4" s="23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41"/>
      <c r="D5" s="28"/>
      <c r="E5" s="213" t="s">
        <v>69</v>
      </c>
      <c r="F5" s="213"/>
      <c r="G5" s="213" t="s">
        <v>192</v>
      </c>
      <c r="H5" s="213"/>
      <c r="I5" s="213"/>
      <c r="J5" s="243" t="s">
        <v>31</v>
      </c>
      <c r="K5" s="243"/>
      <c r="L5" s="188" t="s">
        <v>123</v>
      </c>
      <c r="M5" s="188"/>
      <c r="N5" s="28"/>
      <c r="O5" s="47"/>
    </row>
    <row r="6" spans="1:15" ht="20.100000000000001" customHeight="1" x14ac:dyDescent="0.2">
      <c r="A6" s="178"/>
      <c r="B6" s="179"/>
      <c r="C6" s="41"/>
      <c r="D6" s="28"/>
      <c r="E6" s="213"/>
      <c r="F6" s="213"/>
      <c r="G6" s="213"/>
      <c r="H6" s="213"/>
      <c r="I6" s="213"/>
      <c r="J6" s="243"/>
      <c r="K6" s="243"/>
      <c r="L6" s="188"/>
      <c r="M6" s="188"/>
      <c r="N6" s="28"/>
      <c r="O6" s="47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61"/>
      <c r="D7" s="41"/>
      <c r="E7" s="41"/>
      <c r="F7" s="41"/>
      <c r="G7" s="41"/>
      <c r="H7" s="86"/>
      <c r="I7" s="28"/>
      <c r="J7" s="28"/>
      <c r="K7" s="38"/>
      <c r="L7" s="38"/>
      <c r="M7" s="108"/>
      <c r="N7" s="100"/>
      <c r="O7" s="23"/>
    </row>
    <row r="8" spans="1:15" ht="20.100000000000001" customHeight="1" x14ac:dyDescent="0.2">
      <c r="A8" s="178"/>
      <c r="B8" s="179"/>
      <c r="C8" s="63"/>
      <c r="D8" s="41"/>
      <c r="E8" s="41"/>
      <c r="F8" s="41"/>
      <c r="G8" s="41"/>
      <c r="H8" s="86"/>
      <c r="I8" s="28"/>
      <c r="J8" s="28"/>
      <c r="K8" s="38"/>
      <c r="L8" s="38"/>
      <c r="M8" s="108"/>
      <c r="N8" s="100"/>
      <c r="O8" s="2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03" t="s">
        <v>42</v>
      </c>
      <c r="E9" s="203"/>
      <c r="F9" s="203" t="s">
        <v>54</v>
      </c>
      <c r="G9" s="203"/>
      <c r="H9" s="100"/>
      <c r="I9" s="100"/>
      <c r="J9" s="100"/>
      <c r="K9" s="100"/>
      <c r="L9" s="100"/>
      <c r="M9" s="100"/>
      <c r="N9" s="100"/>
      <c r="O9" s="23"/>
    </row>
    <row r="10" spans="1:15" ht="20.100000000000001" customHeight="1" x14ac:dyDescent="0.2">
      <c r="A10" s="178"/>
      <c r="B10" s="179"/>
      <c r="C10" s="44"/>
      <c r="D10" s="203"/>
      <c r="E10" s="203"/>
      <c r="F10" s="203"/>
      <c r="G10" s="203"/>
      <c r="H10" s="100"/>
      <c r="I10" s="100"/>
      <c r="J10" s="100"/>
      <c r="K10" s="100"/>
      <c r="L10" s="100"/>
      <c r="M10" s="100"/>
      <c r="N10" s="100"/>
      <c r="O10" s="2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1"/>
      <c r="D11" s="213" t="s">
        <v>69</v>
      </c>
      <c r="E11" s="213"/>
      <c r="F11" s="213" t="s">
        <v>192</v>
      </c>
      <c r="G11" s="213"/>
      <c r="H11" s="213"/>
      <c r="I11" s="243" t="s">
        <v>31</v>
      </c>
      <c r="J11" s="243"/>
      <c r="K11" s="188" t="s">
        <v>123</v>
      </c>
      <c r="L11" s="188"/>
      <c r="M11" s="28"/>
      <c r="N11" s="28"/>
      <c r="O11" s="27"/>
    </row>
    <row r="12" spans="1:15" ht="20.100000000000001" customHeight="1" x14ac:dyDescent="0.2">
      <c r="A12" s="178"/>
      <c r="B12" s="179"/>
      <c r="C12" s="41"/>
      <c r="D12" s="213"/>
      <c r="E12" s="213"/>
      <c r="F12" s="213"/>
      <c r="G12" s="213"/>
      <c r="H12" s="213"/>
      <c r="I12" s="243"/>
      <c r="J12" s="243"/>
      <c r="K12" s="188"/>
      <c r="L12" s="188"/>
      <c r="M12" s="28"/>
      <c r="N12" s="28"/>
      <c r="O12" s="27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41"/>
      <c r="E13" s="41"/>
      <c r="F13" s="41"/>
      <c r="G13" s="41"/>
      <c r="H13" s="132"/>
      <c r="I13" s="28"/>
      <c r="J13" s="28"/>
      <c r="K13" s="38"/>
      <c r="L13" s="38"/>
      <c r="M13" s="100"/>
      <c r="N13" s="106"/>
      <c r="O13" s="23"/>
    </row>
    <row r="14" spans="1:15" ht="20.100000000000001" customHeight="1" x14ac:dyDescent="0.2">
      <c r="A14" s="178"/>
      <c r="B14" s="179"/>
      <c r="C14" s="44"/>
      <c r="D14" s="41"/>
      <c r="E14" s="41"/>
      <c r="F14" s="41"/>
      <c r="G14" s="41"/>
      <c r="H14" s="132"/>
      <c r="I14" s="28"/>
      <c r="J14" s="28"/>
      <c r="K14" s="38"/>
      <c r="L14" s="38"/>
      <c r="M14" s="100"/>
      <c r="N14" s="106"/>
      <c r="O14" s="2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03" t="s">
        <v>42</v>
      </c>
      <c r="E15" s="203"/>
      <c r="F15" s="203" t="s">
        <v>54</v>
      </c>
      <c r="G15" s="203"/>
      <c r="H15" s="100"/>
      <c r="I15" s="100"/>
      <c r="J15" s="100"/>
      <c r="K15" s="100"/>
      <c r="L15" s="100"/>
      <c r="M15" s="100"/>
      <c r="N15" s="100"/>
      <c r="O15" s="23"/>
    </row>
    <row r="16" spans="1:15" ht="20.100000000000001" customHeight="1" x14ac:dyDescent="0.2">
      <c r="A16" s="178"/>
      <c r="B16" s="179"/>
      <c r="C16" s="44"/>
      <c r="D16" s="203"/>
      <c r="E16" s="203"/>
      <c r="F16" s="203"/>
      <c r="G16" s="203"/>
      <c r="H16" s="100"/>
      <c r="I16" s="100"/>
      <c r="J16" s="100"/>
      <c r="K16" s="100"/>
      <c r="L16" s="100"/>
      <c r="M16" s="100"/>
      <c r="N16" s="100"/>
      <c r="O16" s="23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28"/>
      <c r="E17" s="188" t="s">
        <v>123</v>
      </c>
      <c r="F17" s="188"/>
      <c r="G17" s="213" t="s">
        <v>69</v>
      </c>
      <c r="H17" s="213"/>
      <c r="I17" s="243" t="s">
        <v>31</v>
      </c>
      <c r="J17" s="243"/>
      <c r="K17" s="213" t="s">
        <v>192</v>
      </c>
      <c r="L17" s="213"/>
      <c r="M17" s="213"/>
      <c r="N17" s="28"/>
      <c r="O17" s="23"/>
    </row>
    <row r="18" spans="1:15" ht="20.100000000000001" customHeight="1" x14ac:dyDescent="0.2">
      <c r="A18" s="178"/>
      <c r="B18" s="179"/>
      <c r="C18" s="44"/>
      <c r="D18" s="28"/>
      <c r="E18" s="188"/>
      <c r="F18" s="188"/>
      <c r="G18" s="213"/>
      <c r="H18" s="213"/>
      <c r="I18" s="243"/>
      <c r="J18" s="243"/>
      <c r="K18" s="213"/>
      <c r="L18" s="213"/>
      <c r="M18" s="213"/>
      <c r="N18" s="28"/>
      <c r="O18" s="2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41"/>
      <c r="E19" s="41"/>
      <c r="F19" s="41"/>
      <c r="G19" s="41"/>
      <c r="H19" s="132"/>
      <c r="I19" s="28"/>
      <c r="J19" s="28"/>
      <c r="K19" s="38"/>
      <c r="L19" s="38"/>
      <c r="M19" s="100"/>
      <c r="N19" s="100"/>
      <c r="O19" s="23"/>
    </row>
    <row r="20" spans="1:15" ht="20.100000000000001" customHeight="1" x14ac:dyDescent="0.2">
      <c r="A20" s="178"/>
      <c r="B20" s="179"/>
      <c r="C20" s="63"/>
      <c r="D20" s="41"/>
      <c r="E20" s="41"/>
      <c r="F20" s="41"/>
      <c r="G20" s="41"/>
      <c r="H20" s="132"/>
      <c r="I20" s="28"/>
      <c r="J20" s="28"/>
      <c r="K20" s="38"/>
      <c r="L20" s="38"/>
      <c r="M20" s="100"/>
      <c r="N20" s="100"/>
      <c r="O20" s="2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200">
        <f ca="1">LOOKUP(10,'Félévi időbeosztás'!I2:I15,'Félévi időbeosztás'!C2:C16)</f>
        <v>45252</v>
      </c>
      <c r="C21" s="28"/>
      <c r="D21" s="203" t="s">
        <v>42</v>
      </c>
      <c r="E21" s="203"/>
      <c r="F21" s="203" t="s">
        <v>54</v>
      </c>
      <c r="G21" s="203"/>
      <c r="H21" s="131"/>
      <c r="I21" s="100"/>
      <c r="J21" s="100"/>
      <c r="K21" s="131"/>
      <c r="L21" s="100"/>
      <c r="M21" s="100"/>
      <c r="N21" s="100"/>
      <c r="O21" s="23"/>
    </row>
    <row r="22" spans="1:15" ht="20.100000000000001" customHeight="1" x14ac:dyDescent="0.2">
      <c r="A22" s="178"/>
      <c r="B22" s="200"/>
      <c r="C22" s="28"/>
      <c r="D22" s="203"/>
      <c r="E22" s="203"/>
      <c r="F22" s="203"/>
      <c r="G22" s="203"/>
      <c r="H22" s="131"/>
      <c r="I22" s="100"/>
      <c r="J22" s="100"/>
      <c r="K22" s="131"/>
      <c r="L22" s="79"/>
      <c r="M22" s="79"/>
      <c r="N22" s="100"/>
      <c r="O22" s="2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61"/>
      <c r="D23" s="28"/>
      <c r="E23" s="213" t="s">
        <v>69</v>
      </c>
      <c r="F23" s="213"/>
      <c r="G23" s="213" t="s">
        <v>192</v>
      </c>
      <c r="H23" s="213"/>
      <c r="I23" s="213"/>
      <c r="J23" s="243" t="s">
        <v>31</v>
      </c>
      <c r="K23" s="243"/>
      <c r="L23" s="188" t="s">
        <v>123</v>
      </c>
      <c r="M23" s="188"/>
      <c r="N23" s="28"/>
      <c r="O23" s="47"/>
    </row>
    <row r="24" spans="1:15" ht="20.100000000000001" customHeight="1" x14ac:dyDescent="0.2">
      <c r="A24" s="178"/>
      <c r="B24" s="179"/>
      <c r="C24" s="44"/>
      <c r="D24" s="28"/>
      <c r="E24" s="213"/>
      <c r="F24" s="213"/>
      <c r="G24" s="213"/>
      <c r="H24" s="213"/>
      <c r="I24" s="213"/>
      <c r="J24" s="243"/>
      <c r="K24" s="243"/>
      <c r="L24" s="188"/>
      <c r="M24" s="188"/>
      <c r="N24" s="28"/>
      <c r="O24" s="47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56"/>
      <c r="D25" s="41"/>
      <c r="E25" s="41"/>
      <c r="F25" s="41"/>
      <c r="G25" s="41"/>
      <c r="H25" s="28"/>
      <c r="I25" s="28"/>
      <c r="J25" s="28"/>
      <c r="K25" s="38"/>
      <c r="L25" s="38"/>
      <c r="M25" s="41"/>
      <c r="N25" s="41"/>
      <c r="O25" s="23"/>
    </row>
    <row r="26" spans="1:15" ht="20.100000000000001" customHeight="1" x14ac:dyDescent="0.2">
      <c r="A26" s="178"/>
      <c r="B26" s="179"/>
      <c r="C26" s="41"/>
      <c r="D26" s="41"/>
      <c r="E26" s="41"/>
      <c r="F26" s="41"/>
      <c r="G26" s="41"/>
      <c r="H26" s="28"/>
      <c r="I26" s="28"/>
      <c r="J26" s="28"/>
      <c r="K26" s="38"/>
      <c r="L26" s="38"/>
      <c r="M26" s="41"/>
      <c r="N26" s="41"/>
      <c r="O26" s="23"/>
    </row>
    <row r="27" spans="1:15" ht="20.100000000000001" customHeight="1" thickBot="1" x14ac:dyDescent="0.25">
      <c r="A27" s="206" t="s">
        <v>236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140"/>
    </row>
    <row r="29" spans="1:15" x14ac:dyDescent="0.2">
      <c r="B29" s="140"/>
    </row>
    <row r="31" spans="1:15" ht="20.100000000000001" customHeight="1" x14ac:dyDescent="0.2"/>
  </sheetData>
  <mergeCells count="50">
    <mergeCell ref="K11:L12"/>
    <mergeCell ref="E17:F18"/>
    <mergeCell ref="L23:M24"/>
    <mergeCell ref="D21:E22"/>
    <mergeCell ref="F21:G22"/>
    <mergeCell ref="F11:H12"/>
    <mergeCell ref="I11:J12"/>
    <mergeCell ref="G23:I24"/>
    <mergeCell ref="G17:H18"/>
    <mergeCell ref="E23:F24"/>
    <mergeCell ref="D9:E10"/>
    <mergeCell ref="F9:G10"/>
    <mergeCell ref="D15:E16"/>
    <mergeCell ref="F15:G16"/>
    <mergeCell ref="D11:E12"/>
    <mergeCell ref="A27:O27"/>
    <mergeCell ref="B23:B24"/>
    <mergeCell ref="A17:A18"/>
    <mergeCell ref="A25:A26"/>
    <mergeCell ref="B21:B22"/>
    <mergeCell ref="B25:B26"/>
    <mergeCell ref="A21:A22"/>
    <mergeCell ref="B19:B20"/>
    <mergeCell ref="A19:A20"/>
    <mergeCell ref="J23:K24"/>
    <mergeCell ref="I17:J18"/>
    <mergeCell ref="K17:M18"/>
    <mergeCell ref="A1:O1"/>
    <mergeCell ref="B3:B4"/>
    <mergeCell ref="B5:B6"/>
    <mergeCell ref="A3:A4"/>
    <mergeCell ref="A5:A6"/>
    <mergeCell ref="L5:M6"/>
    <mergeCell ref="E5:F6"/>
    <mergeCell ref="J5:K6"/>
    <mergeCell ref="G5:I6"/>
    <mergeCell ref="D3:E4"/>
    <mergeCell ref="F3:G4"/>
    <mergeCell ref="A7:A8"/>
    <mergeCell ref="A9:A10"/>
    <mergeCell ref="B7:B8"/>
    <mergeCell ref="B9:B10"/>
    <mergeCell ref="B11:B12"/>
    <mergeCell ref="A11:A12"/>
    <mergeCell ref="B13:B14"/>
    <mergeCell ref="A13:A14"/>
    <mergeCell ref="A23:A24"/>
    <mergeCell ref="B15:B16"/>
    <mergeCell ref="A15:A16"/>
    <mergeCell ref="B17:B1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F29" sqref="F29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74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36" t="s">
        <v>56</v>
      </c>
      <c r="E3" s="236"/>
      <c r="F3" s="236"/>
      <c r="G3" s="236"/>
      <c r="H3" s="236"/>
      <c r="I3" s="413" t="s">
        <v>124</v>
      </c>
      <c r="J3" s="414"/>
      <c r="K3" s="414"/>
      <c r="L3" s="414"/>
      <c r="M3" s="415"/>
      <c r="N3" s="129"/>
      <c r="O3" s="76"/>
    </row>
    <row r="4" spans="1:15" ht="20.100000000000001" customHeight="1" x14ac:dyDescent="0.2">
      <c r="A4" s="178"/>
      <c r="B4" s="179"/>
      <c r="C4" s="44"/>
      <c r="D4" s="236"/>
      <c r="E4" s="236"/>
      <c r="F4" s="236"/>
      <c r="G4" s="236"/>
      <c r="H4" s="236"/>
      <c r="I4" s="416"/>
      <c r="J4" s="417"/>
      <c r="K4" s="417"/>
      <c r="L4" s="417"/>
      <c r="M4" s="418"/>
      <c r="N4" s="129"/>
      <c r="O4" s="76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413" t="s">
        <v>213</v>
      </c>
      <c r="E5" s="414"/>
      <c r="F5" s="414"/>
      <c r="G5" s="414"/>
      <c r="H5" s="415"/>
      <c r="I5" s="413" t="s">
        <v>76</v>
      </c>
      <c r="J5" s="414"/>
      <c r="K5" s="414"/>
      <c r="L5" s="414"/>
      <c r="M5" s="415"/>
      <c r="N5" s="28"/>
      <c r="O5" s="77"/>
    </row>
    <row r="6" spans="1:15" ht="20.100000000000001" customHeight="1" x14ac:dyDescent="0.2">
      <c r="A6" s="178"/>
      <c r="B6" s="179"/>
      <c r="C6" s="28"/>
      <c r="D6" s="416"/>
      <c r="E6" s="417"/>
      <c r="F6" s="417"/>
      <c r="G6" s="417"/>
      <c r="H6" s="418"/>
      <c r="I6" s="416"/>
      <c r="J6" s="417"/>
      <c r="K6" s="417"/>
      <c r="L6" s="417"/>
      <c r="M6" s="418"/>
      <c r="N6" s="28"/>
      <c r="O6" s="77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13" t="s">
        <v>67</v>
      </c>
      <c r="D7" s="414"/>
      <c r="E7" s="414"/>
      <c r="F7" s="414"/>
      <c r="G7" s="415"/>
      <c r="H7" s="236" t="s">
        <v>70</v>
      </c>
      <c r="I7" s="236"/>
      <c r="J7" s="236"/>
      <c r="K7" s="236"/>
      <c r="L7" s="235" t="s">
        <v>136</v>
      </c>
      <c r="M7" s="235"/>
      <c r="N7" s="235"/>
      <c r="O7" s="53"/>
    </row>
    <row r="8" spans="1:15" ht="20.100000000000001" customHeight="1" x14ac:dyDescent="0.2">
      <c r="A8" s="178"/>
      <c r="B8" s="179"/>
      <c r="C8" s="416"/>
      <c r="D8" s="417"/>
      <c r="E8" s="417"/>
      <c r="F8" s="417"/>
      <c r="G8" s="418"/>
      <c r="H8" s="236"/>
      <c r="I8" s="236"/>
      <c r="J8" s="236"/>
      <c r="K8" s="236"/>
      <c r="L8" s="235"/>
      <c r="M8" s="235"/>
      <c r="N8" s="235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36" t="s">
        <v>56</v>
      </c>
      <c r="E9" s="236"/>
      <c r="F9" s="236"/>
      <c r="G9" s="236"/>
      <c r="H9" s="236"/>
      <c r="I9" s="413" t="s">
        <v>124</v>
      </c>
      <c r="J9" s="414"/>
      <c r="K9" s="414"/>
      <c r="L9" s="414"/>
      <c r="M9" s="415"/>
      <c r="N9" s="129"/>
      <c r="O9" s="76"/>
    </row>
    <row r="10" spans="1:15" ht="20.100000000000001" customHeight="1" x14ac:dyDescent="0.2">
      <c r="A10" s="178"/>
      <c r="B10" s="179"/>
      <c r="C10" s="44"/>
      <c r="D10" s="236"/>
      <c r="E10" s="236"/>
      <c r="F10" s="236"/>
      <c r="G10" s="236"/>
      <c r="H10" s="236"/>
      <c r="I10" s="416"/>
      <c r="J10" s="417"/>
      <c r="K10" s="417"/>
      <c r="L10" s="417"/>
      <c r="M10" s="418"/>
      <c r="N10" s="129"/>
      <c r="O10" s="76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413" t="s">
        <v>213</v>
      </c>
      <c r="E11" s="414"/>
      <c r="F11" s="414"/>
      <c r="G11" s="414"/>
      <c r="H11" s="415"/>
      <c r="I11" s="413" t="s">
        <v>76</v>
      </c>
      <c r="J11" s="414"/>
      <c r="K11" s="414"/>
      <c r="L11" s="414"/>
      <c r="M11" s="415"/>
      <c r="N11" s="100"/>
      <c r="O11" s="23"/>
    </row>
    <row r="12" spans="1:15" ht="20.100000000000001" customHeight="1" x14ac:dyDescent="0.2">
      <c r="A12" s="178"/>
      <c r="B12" s="179"/>
      <c r="C12" s="28"/>
      <c r="D12" s="416"/>
      <c r="E12" s="417"/>
      <c r="F12" s="417"/>
      <c r="G12" s="417"/>
      <c r="H12" s="418"/>
      <c r="I12" s="416"/>
      <c r="J12" s="417"/>
      <c r="K12" s="417"/>
      <c r="L12" s="417"/>
      <c r="M12" s="418"/>
      <c r="N12" s="100"/>
      <c r="O12" s="2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13" t="s">
        <v>67</v>
      </c>
      <c r="D13" s="414"/>
      <c r="E13" s="414"/>
      <c r="F13" s="414"/>
      <c r="G13" s="415"/>
      <c r="H13" s="236" t="s">
        <v>70</v>
      </c>
      <c r="I13" s="236"/>
      <c r="J13" s="236"/>
      <c r="K13" s="236"/>
      <c r="L13" s="235" t="s">
        <v>136</v>
      </c>
      <c r="M13" s="235"/>
      <c r="N13" s="99"/>
      <c r="O13" s="53"/>
    </row>
    <row r="14" spans="1:15" ht="20.100000000000001" customHeight="1" x14ac:dyDescent="0.2">
      <c r="A14" s="178"/>
      <c r="B14" s="179"/>
      <c r="C14" s="416"/>
      <c r="D14" s="417"/>
      <c r="E14" s="417"/>
      <c r="F14" s="417"/>
      <c r="G14" s="418"/>
      <c r="H14" s="236"/>
      <c r="I14" s="236"/>
      <c r="J14" s="236"/>
      <c r="K14" s="236"/>
      <c r="L14" s="235"/>
      <c r="M14" s="235"/>
      <c r="N14" s="99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36" t="s">
        <v>56</v>
      </c>
      <c r="E15" s="236"/>
      <c r="F15" s="236"/>
      <c r="G15" s="236"/>
      <c r="H15" s="236"/>
      <c r="I15" s="413" t="s">
        <v>124</v>
      </c>
      <c r="J15" s="414"/>
      <c r="K15" s="414"/>
      <c r="L15" s="414"/>
      <c r="M15" s="415"/>
      <c r="N15" s="129"/>
      <c r="O15" s="76"/>
    </row>
    <row r="16" spans="1:15" ht="20.100000000000001" customHeight="1" x14ac:dyDescent="0.2">
      <c r="A16" s="178"/>
      <c r="B16" s="179"/>
      <c r="C16" s="44"/>
      <c r="D16" s="236"/>
      <c r="E16" s="236"/>
      <c r="F16" s="236"/>
      <c r="G16" s="236"/>
      <c r="H16" s="236"/>
      <c r="I16" s="416"/>
      <c r="J16" s="417"/>
      <c r="K16" s="417"/>
      <c r="L16" s="417"/>
      <c r="M16" s="418"/>
      <c r="N16" s="129"/>
      <c r="O16" s="76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413" t="s">
        <v>213</v>
      </c>
      <c r="E17" s="414"/>
      <c r="F17" s="414"/>
      <c r="G17" s="414"/>
      <c r="H17" s="415"/>
      <c r="I17" s="413" t="s">
        <v>76</v>
      </c>
      <c r="J17" s="414"/>
      <c r="K17" s="414"/>
      <c r="L17" s="414"/>
      <c r="M17" s="415"/>
      <c r="N17" s="28"/>
      <c r="O17" s="76"/>
    </row>
    <row r="18" spans="1:15" ht="20.100000000000001" customHeight="1" x14ac:dyDescent="0.2">
      <c r="A18" s="178"/>
      <c r="B18" s="179"/>
      <c r="C18" s="28"/>
      <c r="D18" s="416"/>
      <c r="E18" s="417"/>
      <c r="F18" s="417"/>
      <c r="G18" s="417"/>
      <c r="H18" s="418"/>
      <c r="I18" s="416"/>
      <c r="J18" s="417"/>
      <c r="K18" s="417"/>
      <c r="L18" s="417"/>
      <c r="M18" s="418"/>
      <c r="N18" s="28"/>
      <c r="O18" s="76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13" t="s">
        <v>67</v>
      </c>
      <c r="D19" s="414"/>
      <c r="E19" s="414"/>
      <c r="F19" s="414"/>
      <c r="G19" s="415"/>
      <c r="H19" s="236" t="s">
        <v>70</v>
      </c>
      <c r="I19" s="236"/>
      <c r="J19" s="236"/>
      <c r="K19" s="236"/>
      <c r="L19" s="235" t="s">
        <v>136</v>
      </c>
      <c r="M19" s="235"/>
      <c r="N19" s="99"/>
      <c r="O19" s="53"/>
    </row>
    <row r="20" spans="1:15" ht="20.100000000000001" customHeight="1" x14ac:dyDescent="0.2">
      <c r="A20" s="178"/>
      <c r="B20" s="179"/>
      <c r="C20" s="416"/>
      <c r="D20" s="417"/>
      <c r="E20" s="417"/>
      <c r="F20" s="417"/>
      <c r="G20" s="418"/>
      <c r="H20" s="236"/>
      <c r="I20" s="236"/>
      <c r="J20" s="236"/>
      <c r="K20" s="236"/>
      <c r="L20" s="235"/>
      <c r="M20" s="235"/>
      <c r="N20" s="99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36" t="s">
        <v>56</v>
      </c>
      <c r="E21" s="236"/>
      <c r="F21" s="236"/>
      <c r="G21" s="236"/>
      <c r="H21" s="236"/>
      <c r="I21" s="413" t="s">
        <v>124</v>
      </c>
      <c r="J21" s="414"/>
      <c r="K21" s="414"/>
      <c r="L21" s="414"/>
      <c r="M21" s="415"/>
      <c r="N21" s="129"/>
      <c r="O21" s="76"/>
    </row>
    <row r="22" spans="1:15" ht="20.100000000000001" customHeight="1" x14ac:dyDescent="0.2">
      <c r="A22" s="178"/>
      <c r="B22" s="179"/>
      <c r="C22" s="44"/>
      <c r="D22" s="236"/>
      <c r="E22" s="236"/>
      <c r="F22" s="236"/>
      <c r="G22" s="236"/>
      <c r="H22" s="236"/>
      <c r="I22" s="416"/>
      <c r="J22" s="417"/>
      <c r="K22" s="417"/>
      <c r="L22" s="417"/>
      <c r="M22" s="418"/>
      <c r="N22" s="129"/>
      <c r="O22" s="76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8"/>
      <c r="D23" s="413" t="s">
        <v>213</v>
      </c>
      <c r="E23" s="414"/>
      <c r="F23" s="414"/>
      <c r="G23" s="414"/>
      <c r="H23" s="415"/>
      <c r="I23" s="413" t="s">
        <v>76</v>
      </c>
      <c r="J23" s="414"/>
      <c r="K23" s="414"/>
      <c r="L23" s="414"/>
      <c r="M23" s="415"/>
      <c r="N23" s="100"/>
      <c r="O23" s="76"/>
    </row>
    <row r="24" spans="1:15" ht="20.100000000000001" customHeight="1" x14ac:dyDescent="0.2">
      <c r="A24" s="178"/>
      <c r="B24" s="179"/>
      <c r="C24" s="28"/>
      <c r="D24" s="416"/>
      <c r="E24" s="417"/>
      <c r="F24" s="417"/>
      <c r="G24" s="417"/>
      <c r="H24" s="418"/>
      <c r="I24" s="416"/>
      <c r="J24" s="417"/>
      <c r="K24" s="417"/>
      <c r="L24" s="417"/>
      <c r="M24" s="418"/>
      <c r="N24" s="100"/>
      <c r="O24" s="76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13" t="s">
        <v>67</v>
      </c>
      <c r="D25" s="414"/>
      <c r="E25" s="414"/>
      <c r="F25" s="414"/>
      <c r="G25" s="415"/>
      <c r="H25" s="413" t="s">
        <v>70</v>
      </c>
      <c r="I25" s="414"/>
      <c r="J25" s="415"/>
      <c r="K25" s="235" t="s">
        <v>136</v>
      </c>
      <c r="L25" s="235"/>
      <c r="M25" s="235"/>
      <c r="N25" s="99"/>
      <c r="O25" s="53"/>
    </row>
    <row r="26" spans="1:15" ht="20.100000000000001" customHeight="1" x14ac:dyDescent="0.2">
      <c r="A26" s="178"/>
      <c r="B26" s="179"/>
      <c r="C26" s="416"/>
      <c r="D26" s="417"/>
      <c r="E26" s="417"/>
      <c r="F26" s="417"/>
      <c r="G26" s="418"/>
      <c r="H26" s="416"/>
      <c r="I26" s="417"/>
      <c r="J26" s="418"/>
      <c r="K26" s="235"/>
      <c r="L26" s="235"/>
      <c r="M26" s="235"/>
      <c r="N26" s="99"/>
      <c r="O26" s="53"/>
    </row>
    <row r="27" spans="1:15" ht="20.100000000000001" customHeight="1" thickBot="1" x14ac:dyDescent="0.25">
      <c r="A27" s="206" t="s">
        <v>254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/>
  </sheetData>
  <mergeCells count="54">
    <mergeCell ref="B13:B14"/>
    <mergeCell ref="A7:A8"/>
    <mergeCell ref="B7:B8"/>
    <mergeCell ref="B11:B12"/>
    <mergeCell ref="A11:A12"/>
    <mergeCell ref="B9:B10"/>
    <mergeCell ref="A13:A14"/>
    <mergeCell ref="A27:O27"/>
    <mergeCell ref="B23:B24"/>
    <mergeCell ref="B25:B26"/>
    <mergeCell ref="A21:A22"/>
    <mergeCell ref="A15:A16"/>
    <mergeCell ref="A25:A26"/>
    <mergeCell ref="B21:B22"/>
    <mergeCell ref="A23:A24"/>
    <mergeCell ref="B19:B20"/>
    <mergeCell ref="A19:A20"/>
    <mergeCell ref="A17:A18"/>
    <mergeCell ref="B15:B16"/>
    <mergeCell ref="B17:B18"/>
    <mergeCell ref="C25:G26"/>
    <mergeCell ref="I23:M24"/>
    <mergeCell ref="K25:M26"/>
    <mergeCell ref="A1:O1"/>
    <mergeCell ref="B3:B4"/>
    <mergeCell ref="B5:B6"/>
    <mergeCell ref="A3:A4"/>
    <mergeCell ref="A9:A10"/>
    <mergeCell ref="A5:A6"/>
    <mergeCell ref="I5:M6"/>
    <mergeCell ref="D5:H6"/>
    <mergeCell ref="D3:H4"/>
    <mergeCell ref="I3:M4"/>
    <mergeCell ref="L7:N8"/>
    <mergeCell ref="D9:H10"/>
    <mergeCell ref="C7:G8"/>
    <mergeCell ref="H7:K8"/>
    <mergeCell ref="I9:M10"/>
    <mergeCell ref="L13:M14"/>
    <mergeCell ref="L19:M20"/>
    <mergeCell ref="H25:J26"/>
    <mergeCell ref="I21:M22"/>
    <mergeCell ref="D11:H12"/>
    <mergeCell ref="D17:H18"/>
    <mergeCell ref="D23:H24"/>
    <mergeCell ref="D15:H16"/>
    <mergeCell ref="D21:H22"/>
    <mergeCell ref="C13:G14"/>
    <mergeCell ref="C19:G20"/>
    <mergeCell ref="H13:K14"/>
    <mergeCell ref="H19:K20"/>
    <mergeCell ref="I15:M16"/>
    <mergeCell ref="I11:M12"/>
    <mergeCell ref="I17:M18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A28" sqref="A28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73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102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36" t="s">
        <v>56</v>
      </c>
      <c r="E3" s="236"/>
      <c r="F3" s="236"/>
      <c r="G3" s="236"/>
      <c r="H3" s="236"/>
      <c r="I3" s="413" t="s">
        <v>124</v>
      </c>
      <c r="J3" s="414"/>
      <c r="K3" s="414"/>
      <c r="L3" s="414"/>
      <c r="M3" s="415"/>
      <c r="N3" s="129"/>
      <c r="O3" s="45"/>
    </row>
    <row r="4" spans="1:15" ht="20.100000000000001" customHeight="1" x14ac:dyDescent="0.2">
      <c r="A4" s="178"/>
      <c r="B4" s="179"/>
      <c r="C4" s="44"/>
      <c r="D4" s="236"/>
      <c r="E4" s="236"/>
      <c r="F4" s="236"/>
      <c r="G4" s="236"/>
      <c r="H4" s="236"/>
      <c r="I4" s="416"/>
      <c r="J4" s="417"/>
      <c r="K4" s="417"/>
      <c r="L4" s="417"/>
      <c r="M4" s="418"/>
      <c r="N4" s="129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413" t="s">
        <v>213</v>
      </c>
      <c r="E5" s="414"/>
      <c r="F5" s="414"/>
      <c r="G5" s="414"/>
      <c r="H5" s="415"/>
      <c r="I5" s="413" t="s">
        <v>76</v>
      </c>
      <c r="J5" s="414"/>
      <c r="K5" s="414"/>
      <c r="L5" s="414"/>
      <c r="M5" s="415"/>
      <c r="N5" s="28"/>
      <c r="O5" s="53"/>
    </row>
    <row r="6" spans="1:15" ht="20.100000000000001" customHeight="1" x14ac:dyDescent="0.2">
      <c r="A6" s="178"/>
      <c r="B6" s="179"/>
      <c r="C6" s="28"/>
      <c r="D6" s="416"/>
      <c r="E6" s="417"/>
      <c r="F6" s="417"/>
      <c r="G6" s="417"/>
      <c r="H6" s="418"/>
      <c r="I6" s="416"/>
      <c r="J6" s="417"/>
      <c r="K6" s="417"/>
      <c r="L6" s="417"/>
      <c r="M6" s="418"/>
      <c r="N6" s="28"/>
      <c r="O6" s="53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13" t="s">
        <v>67</v>
      </c>
      <c r="D7" s="414"/>
      <c r="E7" s="414"/>
      <c r="F7" s="414"/>
      <c r="G7" s="415"/>
      <c r="H7" s="236" t="s">
        <v>70</v>
      </c>
      <c r="I7" s="236"/>
      <c r="J7" s="236"/>
      <c r="K7" s="236"/>
      <c r="L7" s="278" t="s">
        <v>71</v>
      </c>
      <c r="M7" s="278"/>
      <c r="N7" s="278"/>
      <c r="O7" s="419"/>
    </row>
    <row r="8" spans="1:15" ht="20.100000000000001" customHeight="1" x14ac:dyDescent="0.2">
      <c r="A8" s="178"/>
      <c r="B8" s="179"/>
      <c r="C8" s="416"/>
      <c r="D8" s="417"/>
      <c r="E8" s="417"/>
      <c r="F8" s="417"/>
      <c r="G8" s="418"/>
      <c r="H8" s="236"/>
      <c r="I8" s="236"/>
      <c r="J8" s="236"/>
      <c r="K8" s="236"/>
      <c r="L8" s="278"/>
      <c r="M8" s="278"/>
      <c r="N8" s="278"/>
      <c r="O8" s="419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36" t="s">
        <v>56</v>
      </c>
      <c r="E9" s="236"/>
      <c r="F9" s="236"/>
      <c r="G9" s="236"/>
      <c r="H9" s="236"/>
      <c r="I9" s="413" t="s">
        <v>124</v>
      </c>
      <c r="J9" s="414"/>
      <c r="K9" s="414"/>
      <c r="L9" s="414"/>
      <c r="M9" s="415"/>
      <c r="N9" s="129"/>
      <c r="O9" s="45"/>
    </row>
    <row r="10" spans="1:15" ht="20.100000000000001" customHeight="1" x14ac:dyDescent="0.2">
      <c r="A10" s="178"/>
      <c r="B10" s="179"/>
      <c r="C10" s="44"/>
      <c r="D10" s="236"/>
      <c r="E10" s="236"/>
      <c r="F10" s="236"/>
      <c r="G10" s="236"/>
      <c r="H10" s="236"/>
      <c r="I10" s="416"/>
      <c r="J10" s="417"/>
      <c r="K10" s="417"/>
      <c r="L10" s="417"/>
      <c r="M10" s="418"/>
      <c r="N10" s="129"/>
      <c r="O10" s="45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413" t="s">
        <v>213</v>
      </c>
      <c r="E11" s="414"/>
      <c r="F11" s="414"/>
      <c r="G11" s="414"/>
      <c r="H11" s="415"/>
      <c r="I11" s="413" t="s">
        <v>76</v>
      </c>
      <c r="J11" s="414"/>
      <c r="K11" s="414"/>
      <c r="L11" s="414"/>
      <c r="M11" s="415"/>
      <c r="N11" s="28"/>
      <c r="O11" s="53"/>
    </row>
    <row r="12" spans="1:15" ht="20.100000000000001" customHeight="1" x14ac:dyDescent="0.2">
      <c r="A12" s="178"/>
      <c r="B12" s="179"/>
      <c r="C12" s="28"/>
      <c r="D12" s="416"/>
      <c r="E12" s="417"/>
      <c r="F12" s="417"/>
      <c r="G12" s="417"/>
      <c r="H12" s="418"/>
      <c r="I12" s="416"/>
      <c r="J12" s="417"/>
      <c r="K12" s="417"/>
      <c r="L12" s="417"/>
      <c r="M12" s="418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13" t="s">
        <v>67</v>
      </c>
      <c r="D13" s="414"/>
      <c r="E13" s="414"/>
      <c r="F13" s="414"/>
      <c r="G13" s="415"/>
      <c r="H13" s="236" t="s">
        <v>70</v>
      </c>
      <c r="I13" s="236"/>
      <c r="J13" s="236"/>
      <c r="K13" s="236"/>
      <c r="L13" s="278" t="s">
        <v>71</v>
      </c>
      <c r="M13" s="278"/>
      <c r="N13" s="278"/>
      <c r="O13" s="419"/>
    </row>
    <row r="14" spans="1:15" ht="20.100000000000001" customHeight="1" x14ac:dyDescent="0.2">
      <c r="A14" s="178"/>
      <c r="B14" s="179"/>
      <c r="C14" s="416"/>
      <c r="D14" s="417"/>
      <c r="E14" s="417"/>
      <c r="F14" s="417"/>
      <c r="G14" s="418"/>
      <c r="H14" s="236"/>
      <c r="I14" s="236"/>
      <c r="J14" s="236"/>
      <c r="K14" s="236"/>
      <c r="L14" s="278"/>
      <c r="M14" s="278"/>
      <c r="N14" s="278"/>
      <c r="O14" s="419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36" t="s">
        <v>56</v>
      </c>
      <c r="E15" s="236"/>
      <c r="F15" s="236"/>
      <c r="G15" s="236"/>
      <c r="H15" s="236"/>
      <c r="I15" s="413" t="s">
        <v>124</v>
      </c>
      <c r="J15" s="414"/>
      <c r="K15" s="414"/>
      <c r="L15" s="414"/>
      <c r="M15" s="415"/>
      <c r="N15" s="129"/>
      <c r="O15" s="45"/>
    </row>
    <row r="16" spans="1:15" ht="20.100000000000001" customHeight="1" x14ac:dyDescent="0.2">
      <c r="A16" s="178"/>
      <c r="B16" s="179"/>
      <c r="C16" s="44"/>
      <c r="D16" s="236"/>
      <c r="E16" s="236"/>
      <c r="F16" s="236"/>
      <c r="G16" s="236"/>
      <c r="H16" s="236"/>
      <c r="I16" s="416"/>
      <c r="J16" s="417"/>
      <c r="K16" s="417"/>
      <c r="L16" s="417"/>
      <c r="M16" s="418"/>
      <c r="N16" s="129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413" t="s">
        <v>213</v>
      </c>
      <c r="E17" s="414"/>
      <c r="F17" s="414"/>
      <c r="G17" s="414"/>
      <c r="H17" s="415"/>
      <c r="I17" s="413" t="s">
        <v>76</v>
      </c>
      <c r="J17" s="414"/>
      <c r="K17" s="414"/>
      <c r="L17" s="414"/>
      <c r="M17" s="415"/>
      <c r="N17" s="28"/>
      <c r="O17" s="53"/>
    </row>
    <row r="18" spans="1:15" ht="20.100000000000001" customHeight="1" x14ac:dyDescent="0.2">
      <c r="A18" s="178"/>
      <c r="B18" s="179"/>
      <c r="C18" s="28"/>
      <c r="D18" s="416"/>
      <c r="E18" s="417"/>
      <c r="F18" s="417"/>
      <c r="G18" s="417"/>
      <c r="H18" s="418"/>
      <c r="I18" s="416"/>
      <c r="J18" s="417"/>
      <c r="K18" s="417"/>
      <c r="L18" s="417"/>
      <c r="M18" s="418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13" t="s">
        <v>67</v>
      </c>
      <c r="D19" s="414"/>
      <c r="E19" s="414"/>
      <c r="F19" s="414"/>
      <c r="G19" s="415"/>
      <c r="H19" s="236" t="s">
        <v>70</v>
      </c>
      <c r="I19" s="236"/>
      <c r="J19" s="236"/>
      <c r="K19" s="236"/>
      <c r="L19" s="420" t="s">
        <v>71</v>
      </c>
      <c r="M19" s="421"/>
      <c r="N19" s="422"/>
      <c r="O19" s="53"/>
    </row>
    <row r="20" spans="1:15" ht="20.100000000000001" customHeight="1" x14ac:dyDescent="0.2">
      <c r="A20" s="178"/>
      <c r="B20" s="179"/>
      <c r="C20" s="416"/>
      <c r="D20" s="417"/>
      <c r="E20" s="417"/>
      <c r="F20" s="417"/>
      <c r="G20" s="418"/>
      <c r="H20" s="236"/>
      <c r="I20" s="236"/>
      <c r="J20" s="236"/>
      <c r="K20" s="236"/>
      <c r="L20" s="423"/>
      <c r="M20" s="424"/>
      <c r="N20" s="425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36" t="s">
        <v>56</v>
      </c>
      <c r="E21" s="236"/>
      <c r="F21" s="236"/>
      <c r="G21" s="236"/>
      <c r="H21" s="236"/>
      <c r="I21" s="413" t="s">
        <v>124</v>
      </c>
      <c r="J21" s="414"/>
      <c r="K21" s="414"/>
      <c r="L21" s="414"/>
      <c r="M21" s="415"/>
      <c r="N21" s="129"/>
      <c r="O21" s="45"/>
    </row>
    <row r="22" spans="1:15" ht="20.100000000000001" customHeight="1" x14ac:dyDescent="0.2">
      <c r="A22" s="178"/>
      <c r="B22" s="179"/>
      <c r="C22" s="44"/>
      <c r="D22" s="236"/>
      <c r="E22" s="236"/>
      <c r="F22" s="236"/>
      <c r="G22" s="236"/>
      <c r="H22" s="236"/>
      <c r="I22" s="416"/>
      <c r="J22" s="417"/>
      <c r="K22" s="417"/>
      <c r="L22" s="417"/>
      <c r="M22" s="418"/>
      <c r="N22" s="129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8"/>
      <c r="D23" s="413" t="s">
        <v>213</v>
      </c>
      <c r="E23" s="414"/>
      <c r="F23" s="414"/>
      <c r="G23" s="414"/>
      <c r="H23" s="415"/>
      <c r="I23" s="413" t="s">
        <v>76</v>
      </c>
      <c r="J23" s="414"/>
      <c r="K23" s="414"/>
      <c r="L23" s="414"/>
      <c r="M23" s="415"/>
      <c r="N23" s="28"/>
      <c r="O23" s="45"/>
    </row>
    <row r="24" spans="1:15" ht="20.100000000000001" customHeight="1" x14ac:dyDescent="0.2">
      <c r="A24" s="178"/>
      <c r="B24" s="179"/>
      <c r="C24" s="28"/>
      <c r="D24" s="416"/>
      <c r="E24" s="417"/>
      <c r="F24" s="417"/>
      <c r="G24" s="417"/>
      <c r="H24" s="418"/>
      <c r="I24" s="416"/>
      <c r="J24" s="417"/>
      <c r="K24" s="417"/>
      <c r="L24" s="417"/>
      <c r="M24" s="418"/>
      <c r="N24" s="28"/>
      <c r="O24" s="45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13" t="s">
        <v>67</v>
      </c>
      <c r="D25" s="414"/>
      <c r="E25" s="414"/>
      <c r="F25" s="414"/>
      <c r="G25" s="415"/>
      <c r="H25" s="413" t="s">
        <v>70</v>
      </c>
      <c r="I25" s="414"/>
      <c r="J25" s="415"/>
      <c r="K25" s="278" t="s">
        <v>71</v>
      </c>
      <c r="L25" s="278"/>
      <c r="M25" s="278"/>
      <c r="N25" s="278"/>
      <c r="O25" s="53"/>
    </row>
    <row r="26" spans="1:15" ht="20.100000000000001" customHeight="1" x14ac:dyDescent="0.2">
      <c r="A26" s="178"/>
      <c r="B26" s="179"/>
      <c r="C26" s="416"/>
      <c r="D26" s="417"/>
      <c r="E26" s="417"/>
      <c r="F26" s="417"/>
      <c r="G26" s="418"/>
      <c r="H26" s="416"/>
      <c r="I26" s="417"/>
      <c r="J26" s="418"/>
      <c r="K26" s="278"/>
      <c r="L26" s="278"/>
      <c r="M26" s="278"/>
      <c r="N26" s="278"/>
      <c r="O26" s="53"/>
    </row>
    <row r="27" spans="1:15" ht="20.100000000000001" customHeight="1" thickBot="1" x14ac:dyDescent="0.25">
      <c r="A27" s="206" t="s">
        <v>255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B28" s="103" t="s">
        <v>252</v>
      </c>
    </row>
    <row r="29" spans="1:15" ht="12.75" customHeight="1" x14ac:dyDescent="0.2"/>
  </sheetData>
  <mergeCells count="54">
    <mergeCell ref="A17:A18"/>
    <mergeCell ref="B17:B18"/>
    <mergeCell ref="A21:A22"/>
    <mergeCell ref="B21:B22"/>
    <mergeCell ref="A19:A20"/>
    <mergeCell ref="B19:B20"/>
    <mergeCell ref="A27:O27"/>
    <mergeCell ref="A25:A26"/>
    <mergeCell ref="B25:B26"/>
    <mergeCell ref="A23:A24"/>
    <mergeCell ref="B23:B24"/>
    <mergeCell ref="K25:N26"/>
    <mergeCell ref="C25:G26"/>
    <mergeCell ref="H25:J26"/>
    <mergeCell ref="A11:A12"/>
    <mergeCell ref="B11:B12"/>
    <mergeCell ref="A15:A16"/>
    <mergeCell ref="B15:B16"/>
    <mergeCell ref="A13:A14"/>
    <mergeCell ref="B13:B14"/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I5:M6"/>
    <mergeCell ref="D5:H6"/>
    <mergeCell ref="I11:M12"/>
    <mergeCell ref="I17:M18"/>
    <mergeCell ref="I23:M24"/>
    <mergeCell ref="L7:O8"/>
    <mergeCell ref="L13:O14"/>
    <mergeCell ref="L19:N20"/>
    <mergeCell ref="I21:M22"/>
    <mergeCell ref="D11:H12"/>
    <mergeCell ref="D17:H18"/>
    <mergeCell ref="D23:H24"/>
    <mergeCell ref="D3:H4"/>
    <mergeCell ref="D9:H10"/>
    <mergeCell ref="D15:H16"/>
    <mergeCell ref="D21:H22"/>
    <mergeCell ref="C7:G8"/>
    <mergeCell ref="C13:G14"/>
    <mergeCell ref="C19:G20"/>
    <mergeCell ref="H7:K8"/>
    <mergeCell ref="H13:K14"/>
    <mergeCell ref="H19:K20"/>
    <mergeCell ref="I3:M4"/>
    <mergeCell ref="I9:M10"/>
    <mergeCell ref="I15:M16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B29" sqref="B29"/>
    </sheetView>
  </sheetViews>
  <sheetFormatPr defaultRowHeight="12.75" x14ac:dyDescent="0.2"/>
  <cols>
    <col min="1" max="1" width="6.7109375" customWidth="1"/>
    <col min="2" max="2" width="15.7109375" customWidth="1"/>
    <col min="3" max="16" width="10.7109375" customWidth="1"/>
  </cols>
  <sheetData>
    <row r="1" spans="1:16" ht="18" x14ac:dyDescent="0.2">
      <c r="A1" s="196" t="s">
        <v>75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102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  <c r="P2" s="112" t="s">
        <v>137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36" t="s">
        <v>56</v>
      </c>
      <c r="E3" s="236"/>
      <c r="F3" s="236"/>
      <c r="G3" s="236"/>
      <c r="H3" s="236"/>
      <c r="I3" s="413" t="s">
        <v>124</v>
      </c>
      <c r="J3" s="414"/>
      <c r="K3" s="414"/>
      <c r="L3" s="414"/>
      <c r="M3" s="415"/>
      <c r="N3" s="129"/>
      <c r="O3" s="45"/>
      <c r="P3" s="60"/>
    </row>
    <row r="4" spans="1:16" ht="20.100000000000001" customHeight="1" x14ac:dyDescent="0.2">
      <c r="A4" s="178"/>
      <c r="B4" s="179"/>
      <c r="C4" s="44"/>
      <c r="D4" s="236"/>
      <c r="E4" s="236"/>
      <c r="F4" s="236"/>
      <c r="G4" s="236"/>
      <c r="H4" s="236"/>
      <c r="I4" s="416"/>
      <c r="J4" s="417"/>
      <c r="K4" s="417"/>
      <c r="L4" s="417"/>
      <c r="M4" s="418"/>
      <c r="N4" s="129"/>
      <c r="O4" s="45"/>
      <c r="P4" s="67"/>
    </row>
    <row r="5" spans="1:16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413" t="s">
        <v>213</v>
      </c>
      <c r="E5" s="414"/>
      <c r="F5" s="414"/>
      <c r="G5" s="414"/>
      <c r="H5" s="415"/>
      <c r="I5" s="413" t="s">
        <v>76</v>
      </c>
      <c r="J5" s="414"/>
      <c r="K5" s="414"/>
      <c r="L5" s="414"/>
      <c r="M5" s="415"/>
      <c r="N5" s="28"/>
      <c r="O5" s="53"/>
      <c r="P5" s="40"/>
    </row>
    <row r="6" spans="1:16" ht="20.100000000000001" customHeight="1" x14ac:dyDescent="0.2">
      <c r="A6" s="178"/>
      <c r="B6" s="179"/>
      <c r="C6" s="28"/>
      <c r="D6" s="416"/>
      <c r="E6" s="417"/>
      <c r="F6" s="417"/>
      <c r="G6" s="417"/>
      <c r="H6" s="418"/>
      <c r="I6" s="416"/>
      <c r="J6" s="417"/>
      <c r="K6" s="417"/>
      <c r="L6" s="417"/>
      <c r="M6" s="418"/>
      <c r="N6" s="28"/>
      <c r="O6" s="53"/>
      <c r="P6" s="40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13" t="s">
        <v>67</v>
      </c>
      <c r="D7" s="414"/>
      <c r="E7" s="414"/>
      <c r="F7" s="414"/>
      <c r="G7" s="415"/>
      <c r="H7" s="236" t="s">
        <v>70</v>
      </c>
      <c r="I7" s="236"/>
      <c r="J7" s="236"/>
      <c r="K7" s="236"/>
      <c r="L7" s="420" t="s">
        <v>72</v>
      </c>
      <c r="M7" s="421"/>
      <c r="N7" s="421"/>
      <c r="O7" s="421"/>
      <c r="P7" s="422"/>
    </row>
    <row r="8" spans="1:16" ht="20.100000000000001" customHeight="1" x14ac:dyDescent="0.2">
      <c r="A8" s="178"/>
      <c r="B8" s="179"/>
      <c r="C8" s="416"/>
      <c r="D8" s="417"/>
      <c r="E8" s="417"/>
      <c r="F8" s="417"/>
      <c r="G8" s="418"/>
      <c r="H8" s="236"/>
      <c r="I8" s="236"/>
      <c r="J8" s="236"/>
      <c r="K8" s="236"/>
      <c r="L8" s="423"/>
      <c r="M8" s="424"/>
      <c r="N8" s="424"/>
      <c r="O8" s="424"/>
      <c r="P8" s="425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36" t="s">
        <v>56</v>
      </c>
      <c r="E9" s="236"/>
      <c r="F9" s="236"/>
      <c r="G9" s="236"/>
      <c r="H9" s="236"/>
      <c r="I9" s="413" t="s">
        <v>124</v>
      </c>
      <c r="J9" s="414"/>
      <c r="K9" s="414"/>
      <c r="L9" s="414"/>
      <c r="M9" s="415"/>
      <c r="N9" s="129"/>
      <c r="O9" s="45"/>
      <c r="P9" s="67"/>
    </row>
    <row r="10" spans="1:16" ht="20.100000000000001" customHeight="1" x14ac:dyDescent="0.2">
      <c r="A10" s="178"/>
      <c r="B10" s="179"/>
      <c r="C10" s="44"/>
      <c r="D10" s="236"/>
      <c r="E10" s="236"/>
      <c r="F10" s="236"/>
      <c r="G10" s="236"/>
      <c r="H10" s="236"/>
      <c r="I10" s="416"/>
      <c r="J10" s="417"/>
      <c r="K10" s="417"/>
      <c r="L10" s="417"/>
      <c r="M10" s="418"/>
      <c r="N10" s="129"/>
      <c r="O10" s="45"/>
      <c r="P10" s="67"/>
    </row>
    <row r="11" spans="1:16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413" t="s">
        <v>213</v>
      </c>
      <c r="E11" s="414"/>
      <c r="F11" s="414"/>
      <c r="G11" s="414"/>
      <c r="H11" s="415"/>
      <c r="I11" s="413" t="s">
        <v>76</v>
      </c>
      <c r="J11" s="414"/>
      <c r="K11" s="414"/>
      <c r="L11" s="414"/>
      <c r="M11" s="415"/>
      <c r="N11" s="28"/>
      <c r="O11" s="53"/>
      <c r="P11" s="40"/>
    </row>
    <row r="12" spans="1:16" ht="20.100000000000001" customHeight="1" x14ac:dyDescent="0.2">
      <c r="A12" s="178"/>
      <c r="B12" s="179"/>
      <c r="C12" s="28"/>
      <c r="D12" s="416"/>
      <c r="E12" s="417"/>
      <c r="F12" s="417"/>
      <c r="G12" s="417"/>
      <c r="H12" s="418"/>
      <c r="I12" s="416"/>
      <c r="J12" s="417"/>
      <c r="K12" s="417"/>
      <c r="L12" s="417"/>
      <c r="M12" s="418"/>
      <c r="N12" s="28"/>
      <c r="O12" s="53"/>
      <c r="P12" s="40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13" t="s">
        <v>67</v>
      </c>
      <c r="D13" s="414"/>
      <c r="E13" s="414"/>
      <c r="F13" s="414"/>
      <c r="G13" s="415"/>
      <c r="H13" s="236" t="s">
        <v>70</v>
      </c>
      <c r="I13" s="236"/>
      <c r="J13" s="236"/>
      <c r="K13" s="236"/>
      <c r="L13" s="420" t="s">
        <v>72</v>
      </c>
      <c r="M13" s="421"/>
      <c r="N13" s="421"/>
      <c r="O13" s="421"/>
      <c r="P13" s="422"/>
    </row>
    <row r="14" spans="1:16" ht="20.100000000000001" customHeight="1" x14ac:dyDescent="0.2">
      <c r="A14" s="178"/>
      <c r="B14" s="179"/>
      <c r="C14" s="416"/>
      <c r="D14" s="417"/>
      <c r="E14" s="417"/>
      <c r="F14" s="417"/>
      <c r="G14" s="418"/>
      <c r="H14" s="236"/>
      <c r="I14" s="236"/>
      <c r="J14" s="236"/>
      <c r="K14" s="236"/>
      <c r="L14" s="423"/>
      <c r="M14" s="424"/>
      <c r="N14" s="424"/>
      <c r="O14" s="424"/>
      <c r="P14" s="425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36" t="s">
        <v>56</v>
      </c>
      <c r="E15" s="236"/>
      <c r="F15" s="236"/>
      <c r="G15" s="236"/>
      <c r="H15" s="236"/>
      <c r="I15" s="413" t="s">
        <v>124</v>
      </c>
      <c r="J15" s="414"/>
      <c r="K15" s="414"/>
      <c r="L15" s="414"/>
      <c r="M15" s="415"/>
      <c r="N15" s="129"/>
      <c r="O15" s="45"/>
      <c r="P15" s="67"/>
    </row>
    <row r="16" spans="1:16" ht="20.100000000000001" customHeight="1" x14ac:dyDescent="0.2">
      <c r="A16" s="178"/>
      <c r="B16" s="179"/>
      <c r="C16" s="44"/>
      <c r="D16" s="236"/>
      <c r="E16" s="236"/>
      <c r="F16" s="236"/>
      <c r="G16" s="236"/>
      <c r="H16" s="236"/>
      <c r="I16" s="416"/>
      <c r="J16" s="417"/>
      <c r="K16" s="417"/>
      <c r="L16" s="417"/>
      <c r="M16" s="418"/>
      <c r="N16" s="129"/>
      <c r="O16" s="45"/>
      <c r="P16" s="67"/>
    </row>
    <row r="17" spans="1:16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413" t="s">
        <v>213</v>
      </c>
      <c r="E17" s="414"/>
      <c r="F17" s="414"/>
      <c r="G17" s="414"/>
      <c r="H17" s="415"/>
      <c r="I17" s="413" t="s">
        <v>76</v>
      </c>
      <c r="J17" s="414"/>
      <c r="K17" s="414"/>
      <c r="L17" s="414"/>
      <c r="M17" s="415"/>
      <c r="N17" s="28"/>
      <c r="O17" s="53"/>
      <c r="P17" s="40"/>
    </row>
    <row r="18" spans="1:16" ht="20.100000000000001" customHeight="1" x14ac:dyDescent="0.2">
      <c r="A18" s="178"/>
      <c r="B18" s="179"/>
      <c r="C18" s="28"/>
      <c r="D18" s="416"/>
      <c r="E18" s="417"/>
      <c r="F18" s="417"/>
      <c r="G18" s="417"/>
      <c r="H18" s="418"/>
      <c r="I18" s="416"/>
      <c r="J18" s="417"/>
      <c r="K18" s="417"/>
      <c r="L18" s="417"/>
      <c r="M18" s="418"/>
      <c r="N18" s="28"/>
      <c r="O18" s="53"/>
      <c r="P18" s="40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13" t="s">
        <v>67</v>
      </c>
      <c r="D19" s="414"/>
      <c r="E19" s="414"/>
      <c r="F19" s="414"/>
      <c r="G19" s="415"/>
      <c r="H19" s="236" t="s">
        <v>70</v>
      </c>
      <c r="I19" s="236"/>
      <c r="J19" s="236"/>
      <c r="K19" s="236"/>
      <c r="L19" s="420" t="s">
        <v>72</v>
      </c>
      <c r="M19" s="421"/>
      <c r="N19" s="421"/>
      <c r="O19" s="421"/>
      <c r="P19" s="422"/>
    </row>
    <row r="20" spans="1:16" ht="20.100000000000001" customHeight="1" x14ac:dyDescent="0.2">
      <c r="A20" s="178"/>
      <c r="B20" s="179"/>
      <c r="C20" s="416"/>
      <c r="D20" s="417"/>
      <c r="E20" s="417"/>
      <c r="F20" s="417"/>
      <c r="G20" s="418"/>
      <c r="H20" s="236"/>
      <c r="I20" s="236"/>
      <c r="J20" s="236"/>
      <c r="K20" s="236"/>
      <c r="L20" s="423"/>
      <c r="M20" s="424"/>
      <c r="N20" s="424"/>
      <c r="O20" s="424"/>
      <c r="P20" s="425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36" t="s">
        <v>56</v>
      </c>
      <c r="E21" s="236"/>
      <c r="F21" s="236"/>
      <c r="G21" s="236"/>
      <c r="H21" s="236"/>
      <c r="I21" s="413" t="s">
        <v>124</v>
      </c>
      <c r="J21" s="414"/>
      <c r="K21" s="414"/>
      <c r="L21" s="414"/>
      <c r="M21" s="415"/>
      <c r="N21" s="129"/>
      <c r="O21" s="45"/>
      <c r="P21" s="60"/>
    </row>
    <row r="22" spans="1:16" ht="20.100000000000001" customHeight="1" x14ac:dyDescent="0.2">
      <c r="A22" s="178"/>
      <c r="B22" s="179"/>
      <c r="C22" s="44"/>
      <c r="D22" s="236"/>
      <c r="E22" s="236"/>
      <c r="F22" s="236"/>
      <c r="G22" s="236"/>
      <c r="H22" s="236"/>
      <c r="I22" s="416"/>
      <c r="J22" s="417"/>
      <c r="K22" s="417"/>
      <c r="L22" s="417"/>
      <c r="M22" s="418"/>
      <c r="N22" s="129"/>
      <c r="O22" s="45"/>
      <c r="P22" s="60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28"/>
      <c r="D23" s="413" t="s">
        <v>213</v>
      </c>
      <c r="E23" s="414"/>
      <c r="F23" s="414"/>
      <c r="G23" s="414"/>
      <c r="H23" s="415"/>
      <c r="I23" s="413" t="s">
        <v>76</v>
      </c>
      <c r="J23" s="414"/>
      <c r="K23" s="414"/>
      <c r="L23" s="414"/>
      <c r="M23" s="415"/>
      <c r="N23" s="28"/>
      <c r="O23" s="53"/>
      <c r="P23" s="60"/>
    </row>
    <row r="24" spans="1:16" ht="20.100000000000001" customHeight="1" x14ac:dyDescent="0.2">
      <c r="A24" s="178"/>
      <c r="B24" s="179"/>
      <c r="C24" s="28"/>
      <c r="D24" s="416"/>
      <c r="E24" s="417"/>
      <c r="F24" s="417"/>
      <c r="G24" s="417"/>
      <c r="H24" s="418"/>
      <c r="I24" s="416"/>
      <c r="J24" s="417"/>
      <c r="K24" s="417"/>
      <c r="L24" s="417"/>
      <c r="M24" s="418"/>
      <c r="N24" s="28"/>
      <c r="O24" s="53"/>
      <c r="P24" s="60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13" t="s">
        <v>67</v>
      </c>
      <c r="D25" s="414"/>
      <c r="E25" s="414"/>
      <c r="F25" s="414"/>
      <c r="G25" s="415"/>
      <c r="H25" s="413" t="s">
        <v>70</v>
      </c>
      <c r="I25" s="414"/>
      <c r="J25" s="415"/>
      <c r="K25" s="420" t="s">
        <v>72</v>
      </c>
      <c r="L25" s="421"/>
      <c r="M25" s="421"/>
      <c r="N25" s="421"/>
      <c r="O25" s="426"/>
    </row>
    <row r="26" spans="1:16" ht="20.100000000000001" customHeight="1" x14ac:dyDescent="0.2">
      <c r="A26" s="178"/>
      <c r="B26" s="179"/>
      <c r="C26" s="416"/>
      <c r="D26" s="417"/>
      <c r="E26" s="417"/>
      <c r="F26" s="417"/>
      <c r="G26" s="418"/>
      <c r="H26" s="416"/>
      <c r="I26" s="417"/>
      <c r="J26" s="418"/>
      <c r="K26" s="423"/>
      <c r="L26" s="424"/>
      <c r="M26" s="424"/>
      <c r="N26" s="424"/>
      <c r="O26" s="427"/>
    </row>
    <row r="27" spans="1:16" ht="20.100000000000001" customHeight="1" thickBot="1" x14ac:dyDescent="0.25">
      <c r="A27" s="206" t="s">
        <v>255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6" ht="12.75" customHeight="1" x14ac:dyDescent="0.2">
      <c r="B28" s="103" t="s">
        <v>256</v>
      </c>
    </row>
    <row r="29" spans="1:16" ht="12.75" customHeight="1" x14ac:dyDescent="0.2"/>
  </sheetData>
  <mergeCells count="54">
    <mergeCell ref="A17:A18"/>
    <mergeCell ref="B17:B18"/>
    <mergeCell ref="A21:A22"/>
    <mergeCell ref="B21:B22"/>
    <mergeCell ref="A19:A20"/>
    <mergeCell ref="B19:B20"/>
    <mergeCell ref="A27:O27"/>
    <mergeCell ref="A25:A26"/>
    <mergeCell ref="B25:B26"/>
    <mergeCell ref="A23:A24"/>
    <mergeCell ref="B23:B24"/>
    <mergeCell ref="C25:G26"/>
    <mergeCell ref="K25:O26"/>
    <mergeCell ref="A11:A12"/>
    <mergeCell ref="B11:B12"/>
    <mergeCell ref="A15:A16"/>
    <mergeCell ref="B15:B16"/>
    <mergeCell ref="A13:A14"/>
    <mergeCell ref="B13:B14"/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L7:P8"/>
    <mergeCell ref="D5:H6"/>
    <mergeCell ref="D3:H4"/>
    <mergeCell ref="I3:M4"/>
    <mergeCell ref="I5:M6"/>
    <mergeCell ref="D9:H10"/>
    <mergeCell ref="C7:G8"/>
    <mergeCell ref="I23:M24"/>
    <mergeCell ref="H25:J26"/>
    <mergeCell ref="I21:M22"/>
    <mergeCell ref="D11:H12"/>
    <mergeCell ref="D17:H18"/>
    <mergeCell ref="D23:H24"/>
    <mergeCell ref="D15:H16"/>
    <mergeCell ref="D21:H22"/>
    <mergeCell ref="C13:G14"/>
    <mergeCell ref="C19:G20"/>
    <mergeCell ref="H7:K8"/>
    <mergeCell ref="H13:K14"/>
    <mergeCell ref="H19:K20"/>
    <mergeCell ref="I9:M10"/>
    <mergeCell ref="I15:M16"/>
    <mergeCell ref="L13:P14"/>
    <mergeCell ref="L19:P20"/>
    <mergeCell ref="I11:M12"/>
    <mergeCell ref="I17:M18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B29" sqref="B29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26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53"/>
      <c r="P3" s="40"/>
    </row>
    <row r="4" spans="1:16" ht="20.100000000000001" customHeight="1" x14ac:dyDescent="0.2">
      <c r="A4" s="178"/>
      <c r="B4" s="179"/>
      <c r="C4" s="44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53"/>
      <c r="P4" s="40"/>
    </row>
    <row r="5" spans="1:16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28"/>
      <c r="D5" s="278" t="s">
        <v>127</v>
      </c>
      <c r="E5" s="278"/>
      <c r="F5" s="278"/>
      <c r="G5" s="278"/>
      <c r="H5" s="278"/>
      <c r="I5" s="278"/>
      <c r="J5" s="278"/>
      <c r="K5" s="278"/>
      <c r="L5" s="28"/>
      <c r="M5" s="28"/>
      <c r="N5" s="28"/>
      <c r="O5" s="53"/>
      <c r="P5" s="60"/>
    </row>
    <row r="6" spans="1:16" ht="20.100000000000001" customHeight="1" x14ac:dyDescent="0.2">
      <c r="A6" s="178"/>
      <c r="B6" s="199"/>
      <c r="C6" s="28"/>
      <c r="D6" s="278"/>
      <c r="E6" s="278"/>
      <c r="F6" s="278"/>
      <c r="G6" s="278"/>
      <c r="H6" s="278"/>
      <c r="I6" s="278"/>
      <c r="J6" s="278"/>
      <c r="K6" s="278"/>
      <c r="L6" s="28"/>
      <c r="M6" s="28"/>
      <c r="N6" s="28"/>
      <c r="O6" s="53"/>
      <c r="P6" s="60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36" t="s">
        <v>126</v>
      </c>
      <c r="E7" s="236"/>
      <c r="F7" s="236"/>
      <c r="G7" s="236"/>
      <c r="H7" s="236" t="s">
        <v>125</v>
      </c>
      <c r="I7" s="236"/>
      <c r="J7" s="236"/>
      <c r="K7" s="236"/>
      <c r="L7" s="236"/>
      <c r="M7" s="236"/>
      <c r="N7" s="28"/>
      <c r="O7" s="45"/>
      <c r="P7" s="60"/>
    </row>
    <row r="8" spans="1:16" ht="20.100000000000001" customHeight="1" x14ac:dyDescent="0.2">
      <c r="A8" s="178"/>
      <c r="B8" s="179"/>
      <c r="C8" s="44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8"/>
      <c r="O8" s="45"/>
      <c r="P8" s="60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79"/>
      <c r="E9" s="79"/>
      <c r="F9" s="79"/>
      <c r="G9" s="79"/>
      <c r="H9" s="79"/>
      <c r="I9" s="79"/>
      <c r="J9" s="79"/>
      <c r="K9" s="81"/>
      <c r="L9" s="38"/>
      <c r="M9" s="38"/>
      <c r="N9" s="86"/>
      <c r="O9" s="45"/>
      <c r="P9" s="60"/>
    </row>
    <row r="10" spans="1:16" ht="20.100000000000001" customHeight="1" x14ac:dyDescent="0.2">
      <c r="A10" s="178"/>
      <c r="B10" s="179"/>
      <c r="C10" s="44"/>
      <c r="D10" s="79"/>
      <c r="E10" s="79"/>
      <c r="F10" s="79"/>
      <c r="G10" s="79"/>
      <c r="H10" s="79"/>
      <c r="I10" s="79"/>
      <c r="J10" s="79"/>
      <c r="K10" s="81"/>
      <c r="L10" s="38"/>
      <c r="M10" s="38"/>
      <c r="N10" s="86"/>
      <c r="O10" s="45"/>
      <c r="P10" s="60"/>
    </row>
    <row r="11" spans="1:16" ht="20.100000000000001" customHeight="1" x14ac:dyDescent="0.2">
      <c r="A11" s="178">
        <f ca="1">LOOKUP(5,'Félévi időbeosztás'!I2:I15,'Félévi időbeosztás'!A2:A16)</f>
        <v>4</v>
      </c>
      <c r="B11" s="199">
        <f ca="1">LOOKUP(5,'Félévi időbeosztás'!I2:I15,'Félévi időbeosztás'!C2:C16)</f>
        <v>45203</v>
      </c>
      <c r="C11" s="44"/>
      <c r="D11" s="235" t="s">
        <v>127</v>
      </c>
      <c r="E11" s="235"/>
      <c r="F11" s="235"/>
      <c r="G11" s="235"/>
      <c r="H11" s="235"/>
      <c r="I11" s="235"/>
      <c r="J11" s="235"/>
      <c r="K11" s="81"/>
      <c r="L11" s="38"/>
      <c r="M11" s="41"/>
      <c r="N11" s="41"/>
      <c r="O11" s="53"/>
      <c r="P11" s="60"/>
    </row>
    <row r="12" spans="1:16" ht="20.100000000000001" customHeight="1" x14ac:dyDescent="0.2">
      <c r="A12" s="178"/>
      <c r="B12" s="199"/>
      <c r="C12" s="44"/>
      <c r="D12" s="235"/>
      <c r="E12" s="235"/>
      <c r="F12" s="235"/>
      <c r="G12" s="235"/>
      <c r="H12" s="235"/>
      <c r="I12" s="235"/>
      <c r="J12" s="235"/>
      <c r="K12" s="81"/>
      <c r="L12" s="38"/>
      <c r="M12" s="41"/>
      <c r="N12" s="41"/>
      <c r="O12" s="53"/>
      <c r="P12" s="60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236" t="s">
        <v>126</v>
      </c>
      <c r="E13" s="236"/>
      <c r="F13" s="236"/>
      <c r="G13" s="236"/>
      <c r="H13" s="236" t="s">
        <v>125</v>
      </c>
      <c r="I13" s="236"/>
      <c r="J13" s="236"/>
      <c r="K13" s="236"/>
      <c r="L13" s="236"/>
      <c r="M13" s="236"/>
      <c r="N13" s="28"/>
      <c r="O13" s="45"/>
      <c r="P13" s="60"/>
    </row>
    <row r="14" spans="1:16" ht="20.100000000000001" customHeight="1" x14ac:dyDescent="0.2">
      <c r="A14" s="178"/>
      <c r="B14" s="179"/>
      <c r="C14" s="44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8"/>
      <c r="O14" s="45"/>
      <c r="P14" s="60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79"/>
      <c r="E15" s="79"/>
      <c r="F15" s="79"/>
      <c r="G15" s="79"/>
      <c r="H15" s="79"/>
      <c r="I15" s="79"/>
      <c r="J15" s="79"/>
      <c r="K15" s="79"/>
      <c r="L15" s="28"/>
      <c r="M15" s="28"/>
      <c r="N15" s="28"/>
      <c r="O15" s="53"/>
      <c r="P15" s="40"/>
    </row>
    <row r="16" spans="1:16" ht="20.100000000000001" customHeight="1" x14ac:dyDescent="0.2">
      <c r="A16" s="178"/>
      <c r="B16" s="179"/>
      <c r="C16" s="44"/>
      <c r="D16" s="79"/>
      <c r="E16" s="79"/>
      <c r="F16" s="79"/>
      <c r="G16" s="79"/>
      <c r="H16" s="79"/>
      <c r="I16" s="79"/>
      <c r="J16" s="79"/>
      <c r="K16" s="79"/>
      <c r="L16" s="28"/>
      <c r="M16" s="28"/>
      <c r="N16" s="28"/>
      <c r="O16" s="53"/>
      <c r="P16" s="40"/>
    </row>
    <row r="17" spans="1:16" ht="20.100000000000001" customHeight="1" x14ac:dyDescent="0.2">
      <c r="A17" s="178">
        <f ca="1">LOOKUP(8,'Félévi időbeosztás'!I2:I15,'Félévi időbeosztás'!A2:A16)</f>
        <v>9</v>
      </c>
      <c r="B17" s="199">
        <f ca="1">LOOKUP(8,'Félévi időbeosztás'!I2:I15,'Félévi időbeosztás'!C2:C16)</f>
        <v>45238</v>
      </c>
      <c r="C17" s="28"/>
      <c r="D17" s="236" t="s">
        <v>126</v>
      </c>
      <c r="E17" s="236"/>
      <c r="F17" s="236"/>
      <c r="G17" s="235" t="s">
        <v>127</v>
      </c>
      <c r="H17" s="235"/>
      <c r="I17" s="235"/>
      <c r="J17" s="235"/>
      <c r="K17" s="235"/>
      <c r="L17" s="235"/>
      <c r="M17" s="235"/>
      <c r="N17" s="28"/>
      <c r="O17" s="53"/>
      <c r="P17" s="67"/>
    </row>
    <row r="18" spans="1:16" ht="20.100000000000001" customHeight="1" x14ac:dyDescent="0.2">
      <c r="A18" s="178"/>
      <c r="B18" s="199"/>
      <c r="C18" s="28"/>
      <c r="D18" s="236"/>
      <c r="E18" s="236"/>
      <c r="F18" s="236"/>
      <c r="G18" s="235"/>
      <c r="H18" s="235"/>
      <c r="I18" s="235"/>
      <c r="J18" s="235"/>
      <c r="K18" s="235"/>
      <c r="L18" s="235"/>
      <c r="M18" s="235"/>
      <c r="N18" s="28"/>
      <c r="O18" s="53"/>
      <c r="P18" s="60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74"/>
      <c r="E19" s="74"/>
      <c r="F19" s="74"/>
      <c r="G19" s="236" t="s">
        <v>125</v>
      </c>
      <c r="H19" s="236"/>
      <c r="I19" s="236"/>
      <c r="J19" s="236"/>
      <c r="K19" s="236"/>
      <c r="L19" s="236"/>
      <c r="M19" s="236"/>
      <c r="N19" s="28"/>
      <c r="O19" s="45"/>
      <c r="P19" s="60"/>
    </row>
    <row r="20" spans="1:16" ht="20.100000000000001" customHeight="1" x14ac:dyDescent="0.2">
      <c r="A20" s="178"/>
      <c r="B20" s="179"/>
      <c r="C20" s="44"/>
      <c r="D20" s="74"/>
      <c r="E20" s="74"/>
      <c r="F20" s="74"/>
      <c r="G20" s="236"/>
      <c r="H20" s="236"/>
      <c r="I20" s="236"/>
      <c r="J20" s="236"/>
      <c r="K20" s="236"/>
      <c r="L20" s="236"/>
      <c r="M20" s="236"/>
      <c r="N20" s="28"/>
      <c r="O20" s="45"/>
      <c r="P20" s="60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79"/>
      <c r="E21" s="79"/>
      <c r="F21" s="79"/>
      <c r="G21" s="79"/>
      <c r="H21" s="79"/>
      <c r="I21" s="79"/>
      <c r="J21" s="79"/>
      <c r="K21" s="79"/>
      <c r="L21" s="28"/>
      <c r="M21" s="28"/>
      <c r="N21" s="86"/>
      <c r="O21" s="45"/>
      <c r="P21" s="60"/>
    </row>
    <row r="22" spans="1:16" ht="20.100000000000001" customHeight="1" x14ac:dyDescent="0.2">
      <c r="A22" s="178"/>
      <c r="B22" s="179"/>
      <c r="C22" s="44"/>
      <c r="D22" s="79"/>
      <c r="E22" s="79"/>
      <c r="F22" s="79"/>
      <c r="G22" s="79"/>
      <c r="H22" s="79"/>
      <c r="I22" s="79"/>
      <c r="J22" s="79"/>
      <c r="K22" s="79"/>
      <c r="L22" s="28"/>
      <c r="M22" s="28"/>
      <c r="N22" s="86"/>
      <c r="O22" s="45"/>
      <c r="P22" s="60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99">
        <f ca="1">LOOKUP(11,'Félévi időbeosztás'!I2:I15,'Félévi időbeosztás'!C2:C16)</f>
        <v>45259</v>
      </c>
      <c r="C23" s="44"/>
      <c r="D23" s="235" t="s">
        <v>127</v>
      </c>
      <c r="E23" s="235"/>
      <c r="F23" s="235"/>
      <c r="G23" s="235"/>
      <c r="H23" s="235"/>
      <c r="I23" s="235"/>
      <c r="J23" s="235"/>
      <c r="K23" s="235"/>
      <c r="L23" s="38"/>
      <c r="M23" s="41"/>
      <c r="N23" s="41"/>
      <c r="O23" s="45"/>
      <c r="P23" s="60"/>
    </row>
    <row r="24" spans="1:16" ht="20.100000000000001" customHeight="1" x14ac:dyDescent="0.2">
      <c r="A24" s="178"/>
      <c r="B24" s="199"/>
      <c r="C24" s="44"/>
      <c r="D24" s="235"/>
      <c r="E24" s="235"/>
      <c r="F24" s="235"/>
      <c r="G24" s="235"/>
      <c r="H24" s="235"/>
      <c r="I24" s="235"/>
      <c r="J24" s="235"/>
      <c r="K24" s="235"/>
      <c r="L24" s="38"/>
      <c r="M24" s="41"/>
      <c r="N24" s="41"/>
      <c r="O24" s="45"/>
      <c r="P24" s="60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36" t="s">
        <v>126</v>
      </c>
      <c r="E25" s="236"/>
      <c r="F25" s="236"/>
      <c r="G25" s="236"/>
      <c r="H25" s="236" t="s">
        <v>125</v>
      </c>
      <c r="I25" s="236"/>
      <c r="J25" s="236"/>
      <c r="K25" s="236"/>
      <c r="L25" s="236"/>
      <c r="M25" s="236"/>
      <c r="N25" s="28"/>
      <c r="O25" s="45"/>
      <c r="P25" s="60"/>
    </row>
    <row r="26" spans="1:16" ht="20.100000000000001" customHeight="1" x14ac:dyDescent="0.2">
      <c r="A26" s="178"/>
      <c r="B26" s="179"/>
      <c r="C26" s="44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8"/>
      <c r="O26" s="45"/>
      <c r="P26" s="60"/>
    </row>
    <row r="27" spans="1:16" ht="20.100000000000001" customHeight="1" thickBot="1" x14ac:dyDescent="0.25">
      <c r="A27" s="206" t="s">
        <v>230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6" ht="12.75" customHeight="1" x14ac:dyDescent="0.2">
      <c r="B28" s="163" t="s">
        <v>253</v>
      </c>
      <c r="C28" s="83"/>
    </row>
    <row r="29" spans="1:16" ht="12.75" customHeight="1" x14ac:dyDescent="0.2">
      <c r="B29" s="57"/>
      <c r="C29" s="83"/>
    </row>
  </sheetData>
  <mergeCells count="38">
    <mergeCell ref="A1:O1"/>
    <mergeCell ref="B3:B4"/>
    <mergeCell ref="B5:B6"/>
    <mergeCell ref="A9:A10"/>
    <mergeCell ref="A5:A6"/>
    <mergeCell ref="A7:A8"/>
    <mergeCell ref="B9:B10"/>
    <mergeCell ref="B7:B8"/>
    <mergeCell ref="A3:A4"/>
    <mergeCell ref="D7:G8"/>
    <mergeCell ref="D5:K6"/>
    <mergeCell ref="A17:A18"/>
    <mergeCell ref="B15:B16"/>
    <mergeCell ref="B13:B14"/>
    <mergeCell ref="B11:B12"/>
    <mergeCell ref="B17:B18"/>
    <mergeCell ref="A11:A12"/>
    <mergeCell ref="A13:A14"/>
    <mergeCell ref="A15:A16"/>
    <mergeCell ref="A27:O27"/>
    <mergeCell ref="B19:B20"/>
    <mergeCell ref="A23:A24"/>
    <mergeCell ref="A25:A26"/>
    <mergeCell ref="B25:B26"/>
    <mergeCell ref="B23:B24"/>
    <mergeCell ref="A19:A20"/>
    <mergeCell ref="A21:A22"/>
    <mergeCell ref="B21:B22"/>
    <mergeCell ref="D13:G14"/>
    <mergeCell ref="D25:G26"/>
    <mergeCell ref="D17:F18"/>
    <mergeCell ref="H7:M8"/>
    <mergeCell ref="H13:M14"/>
    <mergeCell ref="H25:M26"/>
    <mergeCell ref="G19:M20"/>
    <mergeCell ref="D23:K24"/>
    <mergeCell ref="D11:J12"/>
    <mergeCell ref="G17:M18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90" zoomScaleNormal="90" workbookViewId="0">
      <selection activeCell="K30" sqref="K30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88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78" t="s">
        <v>128</v>
      </c>
      <c r="E3" s="278"/>
      <c r="F3" s="278"/>
      <c r="G3" s="278"/>
      <c r="H3" s="278"/>
      <c r="I3" s="75"/>
      <c r="J3" s="74"/>
      <c r="K3" s="28"/>
      <c r="L3" s="28"/>
      <c r="M3" s="28"/>
      <c r="N3" s="28"/>
      <c r="O3" s="53"/>
      <c r="P3" s="40"/>
    </row>
    <row r="4" spans="1:16" ht="20.100000000000001" customHeight="1" x14ac:dyDescent="0.2">
      <c r="A4" s="178"/>
      <c r="B4" s="179"/>
      <c r="C4" s="44"/>
      <c r="D4" s="278"/>
      <c r="E4" s="278"/>
      <c r="F4" s="278"/>
      <c r="G4" s="278"/>
      <c r="H4" s="278"/>
      <c r="I4" s="75"/>
      <c r="J4" s="74"/>
      <c r="K4" s="28"/>
      <c r="L4" s="28"/>
      <c r="M4" s="28"/>
      <c r="N4" s="28"/>
      <c r="O4" s="53"/>
      <c r="P4" s="40"/>
    </row>
    <row r="5" spans="1:16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28"/>
      <c r="D5" s="74"/>
      <c r="E5" s="74"/>
      <c r="F5" s="74"/>
      <c r="G5" s="74"/>
      <c r="H5" s="74"/>
      <c r="I5" s="74"/>
      <c r="J5" s="74"/>
      <c r="K5" s="38"/>
      <c r="L5" s="28"/>
      <c r="M5" s="28"/>
      <c r="N5" s="28"/>
      <c r="O5" s="53"/>
      <c r="P5" s="60"/>
    </row>
    <row r="6" spans="1:16" ht="20.100000000000001" customHeight="1" x14ac:dyDescent="0.2">
      <c r="A6" s="178"/>
      <c r="B6" s="199"/>
      <c r="C6" s="28"/>
      <c r="D6" s="74"/>
      <c r="E6" s="74"/>
      <c r="F6" s="74"/>
      <c r="G6" s="74"/>
      <c r="H6" s="74"/>
      <c r="I6" s="74"/>
      <c r="J6" s="74"/>
      <c r="K6" s="38"/>
      <c r="L6" s="28"/>
      <c r="M6" s="28"/>
      <c r="N6" s="28"/>
      <c r="O6" s="53"/>
      <c r="P6" s="60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36" t="s">
        <v>126</v>
      </c>
      <c r="E7" s="236"/>
      <c r="F7" s="236"/>
      <c r="G7" s="236"/>
      <c r="H7" s="236" t="s">
        <v>125</v>
      </c>
      <c r="I7" s="236"/>
      <c r="J7" s="236"/>
      <c r="K7" s="236"/>
      <c r="L7" s="236"/>
      <c r="M7" s="236"/>
      <c r="N7" s="28"/>
      <c r="O7" s="45"/>
      <c r="P7" s="60"/>
    </row>
    <row r="8" spans="1:16" ht="20.100000000000001" customHeight="1" x14ac:dyDescent="0.2">
      <c r="A8" s="178"/>
      <c r="B8" s="179"/>
      <c r="C8" s="44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8"/>
      <c r="O8" s="45"/>
      <c r="P8" s="60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78" t="s">
        <v>128</v>
      </c>
      <c r="E9" s="278"/>
      <c r="F9" s="278"/>
      <c r="G9" s="278"/>
      <c r="H9" s="278"/>
      <c r="I9" s="74"/>
      <c r="J9" s="74"/>
      <c r="K9" s="81"/>
      <c r="L9" s="38"/>
      <c r="M9" s="38"/>
      <c r="N9" s="86"/>
      <c r="O9" s="45"/>
      <c r="P9" s="60"/>
    </row>
    <row r="10" spans="1:16" ht="20.100000000000001" customHeight="1" x14ac:dyDescent="0.2">
      <c r="A10" s="178"/>
      <c r="B10" s="179"/>
      <c r="C10" s="44"/>
      <c r="D10" s="278"/>
      <c r="E10" s="278"/>
      <c r="F10" s="278"/>
      <c r="G10" s="278"/>
      <c r="H10" s="278"/>
      <c r="I10" s="74"/>
      <c r="J10" s="74"/>
      <c r="K10" s="81"/>
      <c r="L10" s="38"/>
      <c r="M10" s="38"/>
      <c r="N10" s="86"/>
      <c r="O10" s="45"/>
      <c r="P10" s="60"/>
    </row>
    <row r="11" spans="1:16" ht="20.100000000000001" customHeight="1" x14ac:dyDescent="0.2">
      <c r="A11" s="178">
        <f ca="1">LOOKUP(5,'Félévi időbeosztás'!I2:I15,'Félévi időbeosztás'!A2:A16)</f>
        <v>4</v>
      </c>
      <c r="B11" s="199">
        <f ca="1">LOOKUP(5,'Félévi időbeosztás'!I2:I15,'Félévi időbeosztás'!C2:C16)</f>
        <v>45203</v>
      </c>
      <c r="C11" s="44"/>
      <c r="D11" s="74"/>
      <c r="E11" s="74"/>
      <c r="F11" s="74"/>
      <c r="G11" s="74"/>
      <c r="H11" s="74"/>
      <c r="I11" s="74"/>
      <c r="J11" s="81"/>
      <c r="K11" s="81"/>
      <c r="L11" s="38"/>
      <c r="M11" s="41"/>
      <c r="N11" s="41"/>
      <c r="O11" s="53"/>
      <c r="P11" s="60"/>
    </row>
    <row r="12" spans="1:16" ht="20.100000000000001" customHeight="1" x14ac:dyDescent="0.2">
      <c r="A12" s="178"/>
      <c r="B12" s="199"/>
      <c r="C12" s="44"/>
      <c r="D12" s="74"/>
      <c r="E12" s="74"/>
      <c r="F12" s="74"/>
      <c r="G12" s="74"/>
      <c r="H12" s="74"/>
      <c r="I12" s="74"/>
      <c r="J12" s="81"/>
      <c r="K12" s="81"/>
      <c r="L12" s="38"/>
      <c r="M12" s="41"/>
      <c r="N12" s="41"/>
      <c r="O12" s="53"/>
      <c r="P12" s="60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236" t="s">
        <v>126</v>
      </c>
      <c r="E13" s="236"/>
      <c r="F13" s="236"/>
      <c r="G13" s="236"/>
      <c r="H13" s="236" t="s">
        <v>125</v>
      </c>
      <c r="I13" s="236"/>
      <c r="J13" s="236"/>
      <c r="K13" s="236"/>
      <c r="L13" s="236"/>
      <c r="M13" s="236"/>
      <c r="N13" s="28"/>
      <c r="O13" s="45"/>
      <c r="P13" s="60"/>
    </row>
    <row r="14" spans="1:16" ht="20.100000000000001" customHeight="1" x14ac:dyDescent="0.2">
      <c r="A14" s="178"/>
      <c r="B14" s="179"/>
      <c r="C14" s="44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8"/>
      <c r="O14" s="45"/>
      <c r="P14" s="60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278" t="s">
        <v>128</v>
      </c>
      <c r="E15" s="278"/>
      <c r="F15" s="278"/>
      <c r="G15" s="278"/>
      <c r="H15" s="278"/>
      <c r="I15" s="74"/>
      <c r="J15" s="74"/>
      <c r="K15" s="74"/>
      <c r="L15" s="28"/>
      <c r="M15" s="28"/>
      <c r="N15" s="28"/>
      <c r="O15" s="53"/>
      <c r="P15" s="40"/>
    </row>
    <row r="16" spans="1:16" ht="20.100000000000001" customHeight="1" x14ac:dyDescent="0.2">
      <c r="A16" s="178"/>
      <c r="B16" s="179"/>
      <c r="C16" s="44"/>
      <c r="D16" s="278"/>
      <c r="E16" s="278"/>
      <c r="F16" s="278"/>
      <c r="G16" s="278"/>
      <c r="H16" s="278"/>
      <c r="I16" s="74"/>
      <c r="J16" s="74"/>
      <c r="K16" s="74"/>
      <c r="L16" s="28"/>
      <c r="M16" s="28"/>
      <c r="N16" s="28"/>
      <c r="O16" s="53"/>
      <c r="P16" s="40"/>
    </row>
    <row r="17" spans="1:16" ht="20.100000000000001" customHeight="1" x14ac:dyDescent="0.2">
      <c r="A17" s="178">
        <f ca="1">LOOKUP(8,'Félévi időbeosztás'!I2:I15,'Félévi időbeosztás'!A2:A16)</f>
        <v>9</v>
      </c>
      <c r="B17" s="199">
        <f ca="1">LOOKUP(8,'Félévi időbeosztás'!I2:I15,'Félévi időbeosztás'!C2:C16)</f>
        <v>45238</v>
      </c>
      <c r="C17" s="28"/>
      <c r="D17" s="279" t="s">
        <v>126</v>
      </c>
      <c r="E17" s="279"/>
      <c r="F17" s="279"/>
      <c r="G17" s="79"/>
      <c r="H17" s="79"/>
      <c r="I17" s="79"/>
      <c r="J17" s="79"/>
      <c r="K17" s="79"/>
      <c r="L17" s="28"/>
      <c r="M17" s="28"/>
      <c r="N17" s="28"/>
      <c r="O17" s="53"/>
      <c r="P17" s="67"/>
    </row>
    <row r="18" spans="1:16" ht="20.100000000000001" customHeight="1" x14ac:dyDescent="0.2">
      <c r="A18" s="178"/>
      <c r="B18" s="199"/>
      <c r="C18" s="28"/>
      <c r="D18" s="279"/>
      <c r="E18" s="279"/>
      <c r="F18" s="279"/>
      <c r="G18" s="79"/>
      <c r="H18" s="79"/>
      <c r="I18" s="79"/>
      <c r="J18" s="79"/>
      <c r="K18" s="79"/>
      <c r="L18" s="28"/>
      <c r="M18" s="28"/>
      <c r="N18" s="28"/>
      <c r="O18" s="53"/>
      <c r="P18" s="60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74"/>
      <c r="E19" s="74"/>
      <c r="F19" s="74"/>
      <c r="G19" s="236" t="s">
        <v>125</v>
      </c>
      <c r="H19" s="236"/>
      <c r="I19" s="236"/>
      <c r="J19" s="236"/>
      <c r="K19" s="236"/>
      <c r="L19" s="236"/>
      <c r="M19" s="236"/>
      <c r="N19" s="28"/>
      <c r="O19" s="45"/>
      <c r="P19" s="60"/>
    </row>
    <row r="20" spans="1:16" ht="20.100000000000001" customHeight="1" x14ac:dyDescent="0.2">
      <c r="A20" s="178"/>
      <c r="B20" s="179"/>
      <c r="C20" s="44"/>
      <c r="D20" s="74"/>
      <c r="E20" s="74"/>
      <c r="F20" s="74"/>
      <c r="G20" s="236"/>
      <c r="H20" s="236"/>
      <c r="I20" s="236"/>
      <c r="J20" s="236"/>
      <c r="K20" s="236"/>
      <c r="L20" s="236"/>
      <c r="M20" s="236"/>
      <c r="N20" s="28"/>
      <c r="O20" s="45"/>
      <c r="P20" s="60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78" t="s">
        <v>128</v>
      </c>
      <c r="E21" s="278"/>
      <c r="F21" s="278"/>
      <c r="G21" s="278"/>
      <c r="H21" s="278"/>
      <c r="I21" s="74"/>
      <c r="J21" s="74"/>
      <c r="K21" s="74"/>
      <c r="L21" s="28"/>
      <c r="M21" s="28"/>
      <c r="N21" s="86"/>
      <c r="O21" s="45"/>
      <c r="P21" s="60"/>
    </row>
    <row r="22" spans="1:16" ht="20.100000000000001" customHeight="1" x14ac:dyDescent="0.2">
      <c r="A22" s="178"/>
      <c r="B22" s="179"/>
      <c r="C22" s="44"/>
      <c r="D22" s="278"/>
      <c r="E22" s="278"/>
      <c r="F22" s="278"/>
      <c r="G22" s="278"/>
      <c r="H22" s="278"/>
      <c r="I22" s="74"/>
      <c r="J22" s="74"/>
      <c r="K22" s="74"/>
      <c r="L22" s="28"/>
      <c r="M22" s="28"/>
      <c r="N22" s="86"/>
      <c r="O22" s="45"/>
      <c r="P22" s="60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99">
        <f ca="1">LOOKUP(11,'Félévi időbeosztás'!I2:I15,'Félévi időbeosztás'!C2:C16)</f>
        <v>45259</v>
      </c>
      <c r="C23" s="44"/>
      <c r="D23" s="74"/>
      <c r="E23" s="74"/>
      <c r="F23" s="74"/>
      <c r="G23" s="74"/>
      <c r="H23" s="74"/>
      <c r="I23" s="74"/>
      <c r="J23" s="81"/>
      <c r="K23" s="81"/>
      <c r="L23" s="38"/>
      <c r="M23" s="41"/>
      <c r="N23" s="41"/>
      <c r="O23" s="45"/>
      <c r="P23" s="60"/>
    </row>
    <row r="24" spans="1:16" ht="20.100000000000001" customHeight="1" x14ac:dyDescent="0.2">
      <c r="A24" s="178"/>
      <c r="B24" s="199"/>
      <c r="C24" s="44"/>
      <c r="D24" s="74"/>
      <c r="E24" s="74"/>
      <c r="F24" s="74"/>
      <c r="G24" s="74"/>
      <c r="H24" s="74"/>
      <c r="I24" s="74"/>
      <c r="J24" s="81"/>
      <c r="K24" s="81"/>
      <c r="L24" s="38"/>
      <c r="M24" s="41"/>
      <c r="N24" s="41"/>
      <c r="O24" s="45"/>
      <c r="P24" s="60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36" t="s">
        <v>126</v>
      </c>
      <c r="E25" s="236"/>
      <c r="F25" s="236"/>
      <c r="G25" s="236"/>
      <c r="H25" s="236" t="s">
        <v>125</v>
      </c>
      <c r="I25" s="236"/>
      <c r="J25" s="236"/>
      <c r="K25" s="236"/>
      <c r="L25" s="236"/>
      <c r="M25" s="236"/>
      <c r="N25" s="28"/>
      <c r="O25" s="45"/>
      <c r="P25" s="60"/>
    </row>
    <row r="26" spans="1:16" ht="20.100000000000001" customHeight="1" x14ac:dyDescent="0.2">
      <c r="A26" s="178"/>
      <c r="B26" s="179"/>
      <c r="C26" s="44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8"/>
      <c r="O26" s="45"/>
      <c r="P26" s="60"/>
    </row>
    <row r="27" spans="1:16" ht="20.100000000000001" customHeight="1" thickBot="1" x14ac:dyDescent="0.25">
      <c r="A27" s="206" t="s">
        <v>235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6" ht="12.75" customHeight="1" x14ac:dyDescent="0.2">
      <c r="B28" s="103" t="s">
        <v>251</v>
      </c>
      <c r="C28" s="90"/>
      <c r="D28" s="5"/>
      <c r="E28" s="5"/>
      <c r="F28" s="5"/>
    </row>
    <row r="29" spans="1:16" ht="20.100000000000001" customHeight="1" x14ac:dyDescent="0.2">
      <c r="B29" s="428" t="s">
        <v>129</v>
      </c>
      <c r="C29" s="429"/>
      <c r="D29" s="429"/>
      <c r="E29" s="430" t="s">
        <v>130</v>
      </c>
      <c r="F29" s="431"/>
      <c r="G29" s="431"/>
      <c r="H29" s="431"/>
      <c r="I29" s="431"/>
    </row>
    <row r="30" spans="1:16" ht="20.100000000000001" customHeight="1" x14ac:dyDescent="0.2">
      <c r="B30" s="429"/>
      <c r="C30" s="429"/>
      <c r="D30" s="429"/>
    </row>
    <row r="31" spans="1:16" ht="20.100000000000001" customHeight="1" x14ac:dyDescent="0.2"/>
  </sheetData>
  <mergeCells count="40">
    <mergeCell ref="D9:H10"/>
    <mergeCell ref="D15:H16"/>
    <mergeCell ref="D21:H22"/>
    <mergeCell ref="A1:O1"/>
    <mergeCell ref="A3:A4"/>
    <mergeCell ref="B3:B4"/>
    <mergeCell ref="A5:A6"/>
    <mergeCell ref="B5:B6"/>
    <mergeCell ref="D3:H4"/>
    <mergeCell ref="A11:A12"/>
    <mergeCell ref="B11:B12"/>
    <mergeCell ref="A13:A14"/>
    <mergeCell ref="B13:B14"/>
    <mergeCell ref="A7:A8"/>
    <mergeCell ref="B7:B8"/>
    <mergeCell ref="A9:A10"/>
    <mergeCell ref="B9:B10"/>
    <mergeCell ref="B23:B24"/>
    <mergeCell ref="A19:A20"/>
    <mergeCell ref="B19:B20"/>
    <mergeCell ref="A15:A16"/>
    <mergeCell ref="B15:B16"/>
    <mergeCell ref="A17:A18"/>
    <mergeCell ref="B17:B18"/>
    <mergeCell ref="D7:G8"/>
    <mergeCell ref="D13:G14"/>
    <mergeCell ref="D17:F18"/>
    <mergeCell ref="D25:G26"/>
    <mergeCell ref="B29:D30"/>
    <mergeCell ref="E29:I29"/>
    <mergeCell ref="H7:M8"/>
    <mergeCell ref="H13:M14"/>
    <mergeCell ref="G19:M20"/>
    <mergeCell ref="H25:M26"/>
    <mergeCell ref="A27:O27"/>
    <mergeCell ref="A25:A26"/>
    <mergeCell ref="B25:B26"/>
    <mergeCell ref="A21:A22"/>
    <mergeCell ref="B21:B22"/>
    <mergeCell ref="A23:A24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89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2"/>
      <c r="D3" s="235" t="s">
        <v>132</v>
      </c>
      <c r="E3" s="235"/>
      <c r="F3" s="235"/>
      <c r="G3" s="235"/>
      <c r="H3" s="235"/>
      <c r="I3" s="235" t="s">
        <v>131</v>
      </c>
      <c r="J3" s="235"/>
      <c r="K3" s="235"/>
      <c r="L3" s="235"/>
      <c r="M3" s="235"/>
      <c r="N3" s="74"/>
      <c r="O3" s="53"/>
      <c r="P3" s="40"/>
    </row>
    <row r="4" spans="1:16" ht="20.100000000000001" customHeight="1" x14ac:dyDescent="0.2">
      <c r="A4" s="178"/>
      <c r="B4" s="179"/>
      <c r="C4" s="22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74"/>
      <c r="O4" s="53"/>
      <c r="P4" s="40"/>
    </row>
    <row r="5" spans="1:16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74"/>
      <c r="D5" s="74"/>
      <c r="E5" s="74"/>
      <c r="F5" s="74"/>
      <c r="G5" s="74"/>
      <c r="H5" s="74"/>
      <c r="I5" s="74"/>
      <c r="J5" s="74"/>
      <c r="K5" s="81"/>
      <c r="L5" s="74"/>
      <c r="M5" s="74"/>
      <c r="N5" s="74"/>
      <c r="O5" s="77"/>
      <c r="P5" s="60"/>
    </row>
    <row r="6" spans="1:16" ht="20.100000000000001" customHeight="1" x14ac:dyDescent="0.2">
      <c r="A6" s="178"/>
      <c r="B6" s="199"/>
      <c r="C6" s="74"/>
      <c r="D6" s="74"/>
      <c r="E6" s="74"/>
      <c r="F6" s="74"/>
      <c r="G6" s="74"/>
      <c r="H6" s="74"/>
      <c r="I6" s="74"/>
      <c r="J6" s="74"/>
      <c r="K6" s="81"/>
      <c r="L6" s="74"/>
      <c r="M6" s="74"/>
      <c r="N6" s="74"/>
      <c r="O6" s="77"/>
      <c r="P6" s="60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87"/>
      <c r="D7" s="236" t="s">
        <v>126</v>
      </c>
      <c r="E7" s="236"/>
      <c r="F7" s="236"/>
      <c r="G7" s="236"/>
      <c r="H7" s="236" t="s">
        <v>125</v>
      </c>
      <c r="I7" s="236"/>
      <c r="J7" s="236"/>
      <c r="K7" s="236"/>
      <c r="L7" s="236"/>
      <c r="M7" s="236"/>
      <c r="N7" s="74"/>
      <c r="O7" s="76"/>
      <c r="P7" s="60"/>
    </row>
    <row r="8" spans="1:16" ht="20.100000000000001" customHeight="1" x14ac:dyDescent="0.2">
      <c r="A8" s="178"/>
      <c r="B8" s="179"/>
      <c r="C8" s="87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74"/>
      <c r="O8" s="76"/>
      <c r="P8" s="60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87"/>
      <c r="D9" s="235" t="s">
        <v>132</v>
      </c>
      <c r="E9" s="235"/>
      <c r="F9" s="235"/>
      <c r="G9" s="235"/>
      <c r="H9" s="235"/>
      <c r="I9" s="235" t="s">
        <v>131</v>
      </c>
      <c r="J9" s="235"/>
      <c r="K9" s="235"/>
      <c r="L9" s="235"/>
      <c r="M9" s="235"/>
      <c r="N9" s="88"/>
      <c r="O9" s="76"/>
      <c r="P9" s="60"/>
    </row>
    <row r="10" spans="1:16" ht="20.100000000000001" customHeight="1" x14ac:dyDescent="0.2">
      <c r="A10" s="178"/>
      <c r="B10" s="179"/>
      <c r="C10" s="87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88"/>
      <c r="O10" s="76"/>
      <c r="P10" s="60"/>
    </row>
    <row r="11" spans="1:16" ht="20.100000000000001" customHeight="1" x14ac:dyDescent="0.2">
      <c r="A11" s="178">
        <f ca="1">LOOKUP(5,'Félévi időbeosztás'!I2:I15,'Félévi időbeosztás'!A2:A16)</f>
        <v>4</v>
      </c>
      <c r="B11" s="199">
        <f ca="1">LOOKUP(5,'Félévi időbeosztás'!I2:I15,'Félévi időbeosztás'!C2:C16)</f>
        <v>45203</v>
      </c>
      <c r="C11" s="87"/>
      <c r="D11" s="74"/>
      <c r="E11" s="74"/>
      <c r="F11" s="74"/>
      <c r="G11" s="74"/>
      <c r="H11" s="74"/>
      <c r="I11" s="74"/>
      <c r="J11" s="81"/>
      <c r="K11" s="81"/>
      <c r="L11" s="38"/>
      <c r="M11" s="41"/>
      <c r="N11" s="75"/>
      <c r="O11" s="77"/>
      <c r="P11" s="60"/>
    </row>
    <row r="12" spans="1:16" ht="20.100000000000001" customHeight="1" x14ac:dyDescent="0.2">
      <c r="A12" s="178"/>
      <c r="B12" s="199"/>
      <c r="C12" s="87"/>
      <c r="D12" s="74"/>
      <c r="E12" s="74"/>
      <c r="F12" s="74"/>
      <c r="G12" s="74"/>
      <c r="H12" s="74"/>
      <c r="I12" s="74"/>
      <c r="J12" s="81"/>
      <c r="K12" s="81"/>
      <c r="L12" s="38"/>
      <c r="M12" s="41"/>
      <c r="N12" s="75"/>
      <c r="O12" s="77"/>
      <c r="P12" s="60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87"/>
      <c r="D13" s="236" t="s">
        <v>126</v>
      </c>
      <c r="E13" s="236"/>
      <c r="F13" s="236"/>
      <c r="G13" s="236"/>
      <c r="H13" s="236" t="s">
        <v>125</v>
      </c>
      <c r="I13" s="236"/>
      <c r="J13" s="236"/>
      <c r="K13" s="236"/>
      <c r="L13" s="236"/>
      <c r="M13" s="236"/>
      <c r="N13" s="74"/>
      <c r="O13" s="76"/>
      <c r="P13" s="60"/>
    </row>
    <row r="14" spans="1:16" ht="20.100000000000001" customHeight="1" x14ac:dyDescent="0.2">
      <c r="A14" s="178"/>
      <c r="B14" s="179"/>
      <c r="C14" s="87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74"/>
      <c r="O14" s="76"/>
      <c r="P14" s="60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87"/>
      <c r="D15" s="235" t="s">
        <v>132</v>
      </c>
      <c r="E15" s="235"/>
      <c r="F15" s="235"/>
      <c r="G15" s="235"/>
      <c r="H15" s="235"/>
      <c r="I15" s="235" t="s">
        <v>131</v>
      </c>
      <c r="J15" s="235"/>
      <c r="K15" s="235"/>
      <c r="L15" s="235"/>
      <c r="M15" s="235"/>
      <c r="N15" s="74"/>
      <c r="O15" s="77"/>
      <c r="P15" s="40"/>
    </row>
    <row r="16" spans="1:16" ht="20.100000000000001" customHeight="1" x14ac:dyDescent="0.2">
      <c r="A16" s="178"/>
      <c r="B16" s="179"/>
      <c r="C16" s="87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74"/>
      <c r="O16" s="77"/>
      <c r="P16" s="40"/>
    </row>
    <row r="17" spans="1:16" ht="20.100000000000001" customHeight="1" x14ac:dyDescent="0.2">
      <c r="A17" s="178">
        <f ca="1">LOOKUP(8,'Félévi időbeosztás'!I2:I15,'Félévi időbeosztás'!A2:A16)</f>
        <v>9</v>
      </c>
      <c r="B17" s="199">
        <f ca="1">LOOKUP(8,'Félévi időbeosztás'!I2:I15,'Félévi időbeosztás'!C2:C16)</f>
        <v>45238</v>
      </c>
      <c r="C17" s="74"/>
      <c r="D17" s="236" t="s">
        <v>126</v>
      </c>
      <c r="E17" s="236"/>
      <c r="F17" s="236"/>
      <c r="G17" s="74"/>
      <c r="H17" s="74"/>
      <c r="I17" s="74"/>
      <c r="J17" s="81"/>
      <c r="K17" s="81"/>
      <c r="L17" s="28"/>
      <c r="M17" s="28"/>
      <c r="N17" s="74"/>
      <c r="O17" s="77"/>
      <c r="P17" s="67"/>
    </row>
    <row r="18" spans="1:16" ht="20.100000000000001" customHeight="1" x14ac:dyDescent="0.2">
      <c r="A18" s="178"/>
      <c r="B18" s="199"/>
      <c r="C18" s="74"/>
      <c r="D18" s="236"/>
      <c r="E18" s="236"/>
      <c r="F18" s="236"/>
      <c r="G18" s="74"/>
      <c r="H18" s="74"/>
      <c r="I18" s="74"/>
      <c r="J18" s="81"/>
      <c r="K18" s="81"/>
      <c r="L18" s="28"/>
      <c r="M18" s="28"/>
      <c r="N18" s="74"/>
      <c r="O18" s="77"/>
      <c r="P18" s="60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87"/>
      <c r="D19" s="74"/>
      <c r="E19" s="74"/>
      <c r="F19" s="74"/>
      <c r="G19" s="236" t="s">
        <v>125</v>
      </c>
      <c r="H19" s="236"/>
      <c r="I19" s="236"/>
      <c r="J19" s="236"/>
      <c r="K19" s="236"/>
      <c r="L19" s="236"/>
      <c r="M19" s="236"/>
      <c r="N19" s="74"/>
      <c r="O19" s="76"/>
      <c r="P19" s="60"/>
    </row>
    <row r="20" spans="1:16" ht="20.100000000000001" customHeight="1" x14ac:dyDescent="0.2">
      <c r="A20" s="178"/>
      <c r="B20" s="179"/>
      <c r="C20" s="87"/>
      <c r="D20" s="74"/>
      <c r="E20" s="74"/>
      <c r="F20" s="74"/>
      <c r="G20" s="236"/>
      <c r="H20" s="236"/>
      <c r="I20" s="236"/>
      <c r="J20" s="236"/>
      <c r="K20" s="236"/>
      <c r="L20" s="236"/>
      <c r="M20" s="236"/>
      <c r="N20" s="74"/>
      <c r="O20" s="76"/>
      <c r="P20" s="60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87"/>
      <c r="D21" s="235" t="s">
        <v>132</v>
      </c>
      <c r="E21" s="235"/>
      <c r="F21" s="235"/>
      <c r="G21" s="235"/>
      <c r="H21" s="235"/>
      <c r="I21" s="235" t="s">
        <v>131</v>
      </c>
      <c r="J21" s="235"/>
      <c r="K21" s="235"/>
      <c r="L21" s="235"/>
      <c r="M21" s="235"/>
      <c r="N21" s="88"/>
      <c r="O21" s="76"/>
      <c r="P21" s="60"/>
    </row>
    <row r="22" spans="1:16" ht="20.100000000000001" customHeight="1" x14ac:dyDescent="0.2">
      <c r="A22" s="178"/>
      <c r="B22" s="179"/>
      <c r="C22" s="87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88"/>
      <c r="O22" s="76"/>
      <c r="P22" s="60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99">
        <f ca="1">LOOKUP(11,'Félévi időbeosztás'!I2:I15,'Félévi időbeosztás'!C2:C16)</f>
        <v>45259</v>
      </c>
      <c r="C23" s="87"/>
      <c r="D23" s="74"/>
      <c r="E23" s="74"/>
      <c r="F23" s="74"/>
      <c r="G23" s="74"/>
      <c r="H23" s="74"/>
      <c r="I23" s="74"/>
      <c r="J23" s="81"/>
      <c r="K23" s="81"/>
      <c r="L23" s="38"/>
      <c r="M23" s="41"/>
      <c r="N23" s="75"/>
      <c r="O23" s="76"/>
      <c r="P23" s="60"/>
    </row>
    <row r="24" spans="1:16" ht="20.100000000000001" customHeight="1" x14ac:dyDescent="0.2">
      <c r="A24" s="178"/>
      <c r="B24" s="199"/>
      <c r="C24" s="87"/>
      <c r="D24" s="74"/>
      <c r="E24" s="74"/>
      <c r="F24" s="74"/>
      <c r="G24" s="74"/>
      <c r="H24" s="74"/>
      <c r="I24" s="74"/>
      <c r="J24" s="81"/>
      <c r="K24" s="81"/>
      <c r="L24" s="38"/>
      <c r="M24" s="41"/>
      <c r="N24" s="75"/>
      <c r="O24" s="76"/>
      <c r="P24" s="60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87"/>
      <c r="D25" s="236" t="s">
        <v>126</v>
      </c>
      <c r="E25" s="236"/>
      <c r="F25" s="236"/>
      <c r="G25" s="236"/>
      <c r="H25" s="236" t="s">
        <v>125</v>
      </c>
      <c r="I25" s="236"/>
      <c r="J25" s="236"/>
      <c r="K25" s="236"/>
      <c r="L25" s="236"/>
      <c r="M25" s="236"/>
      <c r="N25" s="74"/>
      <c r="O25" s="76"/>
      <c r="P25" s="60"/>
    </row>
    <row r="26" spans="1:16" ht="20.100000000000001" customHeight="1" x14ac:dyDescent="0.2">
      <c r="A26" s="178"/>
      <c r="B26" s="179"/>
      <c r="C26" s="87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74"/>
      <c r="O26" s="76"/>
      <c r="P26" s="60"/>
    </row>
    <row r="27" spans="1:16" ht="20.100000000000001" customHeight="1" thickBot="1" x14ac:dyDescent="0.25">
      <c r="A27" s="206" t="s">
        <v>230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6" ht="12.75" customHeight="1" x14ac:dyDescent="0.2">
      <c r="C28" s="90"/>
      <c r="D28" s="5"/>
      <c r="E28" s="5"/>
      <c r="F28" s="5"/>
    </row>
    <row r="29" spans="1:16" ht="20.100000000000001" customHeight="1" x14ac:dyDescent="0.2"/>
  </sheetData>
  <mergeCells count="42">
    <mergeCell ref="A1:O1"/>
    <mergeCell ref="A3:A4"/>
    <mergeCell ref="B3:B4"/>
    <mergeCell ref="A5:A6"/>
    <mergeCell ref="B5:B6"/>
    <mergeCell ref="D3:H4"/>
    <mergeCell ref="I3:M4"/>
    <mergeCell ref="A11:A12"/>
    <mergeCell ref="B11:B12"/>
    <mergeCell ref="A13:A14"/>
    <mergeCell ref="B13:B14"/>
    <mergeCell ref="A7:A8"/>
    <mergeCell ref="B7:B8"/>
    <mergeCell ref="A9:A10"/>
    <mergeCell ref="B9:B10"/>
    <mergeCell ref="A19:A20"/>
    <mergeCell ref="B19:B20"/>
    <mergeCell ref="A15:A16"/>
    <mergeCell ref="B15:B16"/>
    <mergeCell ref="A17:A18"/>
    <mergeCell ref="B17:B18"/>
    <mergeCell ref="A27:O27"/>
    <mergeCell ref="A25:A26"/>
    <mergeCell ref="B25:B26"/>
    <mergeCell ref="A21:A22"/>
    <mergeCell ref="B21:B22"/>
    <mergeCell ref="A23:A24"/>
    <mergeCell ref="B23:B24"/>
    <mergeCell ref="D7:G8"/>
    <mergeCell ref="D13:G14"/>
    <mergeCell ref="D17:F18"/>
    <mergeCell ref="D25:G26"/>
    <mergeCell ref="H7:M8"/>
    <mergeCell ref="H13:M14"/>
    <mergeCell ref="G19:M20"/>
    <mergeCell ref="H25:M26"/>
    <mergeCell ref="D9:H10"/>
    <mergeCell ref="I9:M10"/>
    <mergeCell ref="D15:H16"/>
    <mergeCell ref="I15:M16"/>
    <mergeCell ref="D21:H22"/>
    <mergeCell ref="I21:M22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90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203" t="s">
        <v>134</v>
      </c>
      <c r="E3" s="203"/>
      <c r="F3" s="203"/>
      <c r="G3" s="433" t="s">
        <v>263</v>
      </c>
      <c r="H3" s="433"/>
      <c r="I3" s="433"/>
      <c r="J3" s="433"/>
      <c r="K3" s="433"/>
      <c r="L3" s="437" t="s">
        <v>259</v>
      </c>
      <c r="M3" s="438"/>
      <c r="N3" s="79"/>
      <c r="O3" s="110"/>
    </row>
    <row r="4" spans="1:15" ht="20.100000000000001" customHeight="1" x14ac:dyDescent="0.2">
      <c r="A4" s="178"/>
      <c r="B4" s="179"/>
      <c r="C4" s="44"/>
      <c r="D4" s="203"/>
      <c r="E4" s="203"/>
      <c r="F4" s="203"/>
      <c r="G4" s="433"/>
      <c r="H4" s="433"/>
      <c r="I4" s="433"/>
      <c r="J4" s="433"/>
      <c r="K4" s="433"/>
      <c r="L4" s="438"/>
      <c r="M4" s="438"/>
      <c r="N4" s="79"/>
      <c r="O4" s="110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8"/>
      <c r="D5" s="330" t="s">
        <v>133</v>
      </c>
      <c r="E5" s="330"/>
      <c r="F5" s="330"/>
      <c r="G5" s="330"/>
      <c r="H5" s="330"/>
      <c r="I5" s="213" t="s">
        <v>193</v>
      </c>
      <c r="J5" s="213"/>
      <c r="K5" s="213"/>
      <c r="L5" s="213"/>
      <c r="M5" s="213" t="s">
        <v>268</v>
      </c>
      <c r="N5" s="213"/>
      <c r="O5" s="432"/>
    </row>
    <row r="6" spans="1:15" ht="20.100000000000001" customHeight="1" x14ac:dyDescent="0.2">
      <c r="A6" s="178"/>
      <c r="B6" s="179"/>
      <c r="C6" s="28"/>
      <c r="D6" s="330"/>
      <c r="E6" s="330"/>
      <c r="F6" s="330"/>
      <c r="G6" s="330"/>
      <c r="H6" s="330"/>
      <c r="I6" s="213"/>
      <c r="J6" s="213"/>
      <c r="K6" s="213"/>
      <c r="L6" s="213"/>
      <c r="M6" s="213"/>
      <c r="N6" s="213"/>
      <c r="O6" s="432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35" t="s">
        <v>135</v>
      </c>
      <c r="E7" s="235"/>
      <c r="F7" s="235"/>
      <c r="G7" s="235"/>
      <c r="H7" s="235"/>
      <c r="I7" s="213" t="s">
        <v>207</v>
      </c>
      <c r="J7" s="213"/>
      <c r="K7" s="213"/>
      <c r="L7" s="213"/>
      <c r="M7" s="28"/>
      <c r="N7" s="28"/>
      <c r="O7" s="53"/>
    </row>
    <row r="8" spans="1:15" ht="20.100000000000001" customHeight="1" x14ac:dyDescent="0.2">
      <c r="A8" s="178"/>
      <c r="B8" s="179"/>
      <c r="C8" s="44"/>
      <c r="D8" s="235"/>
      <c r="E8" s="235"/>
      <c r="F8" s="235"/>
      <c r="G8" s="235"/>
      <c r="H8" s="235"/>
      <c r="I8" s="213"/>
      <c r="J8" s="213"/>
      <c r="K8" s="213"/>
      <c r="L8" s="213"/>
      <c r="M8" s="28"/>
      <c r="N8" s="28"/>
      <c r="O8" s="53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203" t="s">
        <v>134</v>
      </c>
      <c r="E9" s="203"/>
      <c r="F9" s="203"/>
      <c r="G9" s="433" t="s">
        <v>263</v>
      </c>
      <c r="H9" s="433"/>
      <c r="I9" s="433"/>
      <c r="J9" s="433"/>
      <c r="K9" s="433"/>
      <c r="L9" s="436" t="s">
        <v>259</v>
      </c>
      <c r="M9" s="436"/>
      <c r="N9" s="436"/>
      <c r="O9" s="110"/>
    </row>
    <row r="10" spans="1:15" ht="20.100000000000001" customHeight="1" x14ac:dyDescent="0.2">
      <c r="A10" s="178"/>
      <c r="B10" s="179"/>
      <c r="C10" s="44"/>
      <c r="D10" s="203"/>
      <c r="E10" s="203"/>
      <c r="F10" s="203"/>
      <c r="G10" s="433"/>
      <c r="H10" s="433"/>
      <c r="I10" s="433"/>
      <c r="J10" s="433"/>
      <c r="K10" s="433"/>
      <c r="L10" s="436"/>
      <c r="M10" s="436"/>
      <c r="N10" s="436"/>
      <c r="O10" s="110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330" t="s">
        <v>133</v>
      </c>
      <c r="E11" s="330"/>
      <c r="F11" s="330"/>
      <c r="G11" s="330"/>
      <c r="H11" s="330"/>
      <c r="I11" s="213" t="s">
        <v>193</v>
      </c>
      <c r="J11" s="213"/>
      <c r="K11" s="213"/>
      <c r="L11" s="213"/>
      <c r="M11" s="213" t="s">
        <v>268</v>
      </c>
      <c r="N11" s="214"/>
      <c r="O11" s="53"/>
    </row>
    <row r="12" spans="1:15" ht="20.100000000000001" customHeight="1" x14ac:dyDescent="0.2">
      <c r="A12" s="178"/>
      <c r="B12" s="179"/>
      <c r="C12" s="28"/>
      <c r="D12" s="330"/>
      <c r="E12" s="330"/>
      <c r="F12" s="330"/>
      <c r="G12" s="330"/>
      <c r="H12" s="330"/>
      <c r="I12" s="213"/>
      <c r="J12" s="213"/>
      <c r="K12" s="213"/>
      <c r="L12" s="213"/>
      <c r="M12" s="214"/>
      <c r="N12" s="214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235" t="s">
        <v>135</v>
      </c>
      <c r="E13" s="235"/>
      <c r="F13" s="235"/>
      <c r="G13" s="235"/>
      <c r="H13" s="235"/>
      <c r="I13" s="213" t="s">
        <v>207</v>
      </c>
      <c r="J13" s="213"/>
      <c r="K13" s="213"/>
      <c r="L13" s="213"/>
      <c r="M13" s="28"/>
      <c r="N13" s="28"/>
      <c r="O13" s="53"/>
    </row>
    <row r="14" spans="1:15" ht="20.100000000000001" customHeight="1" x14ac:dyDescent="0.2">
      <c r="A14" s="178"/>
      <c r="B14" s="179"/>
      <c r="C14" s="44"/>
      <c r="D14" s="235"/>
      <c r="E14" s="235"/>
      <c r="F14" s="235"/>
      <c r="G14" s="235"/>
      <c r="H14" s="235"/>
      <c r="I14" s="213"/>
      <c r="J14" s="213"/>
      <c r="K14" s="213"/>
      <c r="L14" s="213"/>
      <c r="M14" s="28"/>
      <c r="N14" s="28"/>
      <c r="O14" s="53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434" t="s">
        <v>134</v>
      </c>
      <c r="E15" s="435"/>
      <c r="F15" s="433" t="s">
        <v>263</v>
      </c>
      <c r="G15" s="433"/>
      <c r="H15" s="433"/>
      <c r="I15" s="433"/>
      <c r="J15" s="433"/>
      <c r="K15" s="436" t="s">
        <v>259</v>
      </c>
      <c r="L15" s="436"/>
      <c r="M15" s="436"/>
      <c r="N15" s="86"/>
      <c r="O15" s="110"/>
    </row>
    <row r="16" spans="1:15" ht="20.100000000000001" customHeight="1" x14ac:dyDescent="0.2">
      <c r="A16" s="178"/>
      <c r="B16" s="179"/>
      <c r="C16" s="44"/>
      <c r="D16" s="435"/>
      <c r="E16" s="435"/>
      <c r="F16" s="433"/>
      <c r="G16" s="433"/>
      <c r="H16" s="433"/>
      <c r="I16" s="433"/>
      <c r="J16" s="433"/>
      <c r="K16" s="436"/>
      <c r="L16" s="436"/>
      <c r="M16" s="436"/>
      <c r="N16" s="86"/>
      <c r="O16" s="110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330" t="s">
        <v>133</v>
      </c>
      <c r="E17" s="330"/>
      <c r="F17" s="330"/>
      <c r="G17" s="330"/>
      <c r="H17" s="330"/>
      <c r="I17" s="213" t="s">
        <v>193</v>
      </c>
      <c r="J17" s="213"/>
      <c r="K17" s="213"/>
      <c r="L17" s="213"/>
      <c r="M17" s="213" t="s">
        <v>268</v>
      </c>
      <c r="N17" s="213"/>
      <c r="O17" s="432"/>
    </row>
    <row r="18" spans="1:15" ht="20.100000000000001" customHeight="1" x14ac:dyDescent="0.2">
      <c r="A18" s="178"/>
      <c r="B18" s="179"/>
      <c r="C18" s="28"/>
      <c r="D18" s="330"/>
      <c r="E18" s="330"/>
      <c r="F18" s="330"/>
      <c r="G18" s="330"/>
      <c r="H18" s="330"/>
      <c r="I18" s="213"/>
      <c r="J18" s="213"/>
      <c r="K18" s="213"/>
      <c r="L18" s="213"/>
      <c r="M18" s="213"/>
      <c r="N18" s="213"/>
      <c r="O18" s="432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235" t="s">
        <v>135</v>
      </c>
      <c r="E19" s="235"/>
      <c r="F19" s="235"/>
      <c r="G19" s="235"/>
      <c r="H19" s="235"/>
      <c r="I19" s="213" t="s">
        <v>207</v>
      </c>
      <c r="J19" s="213"/>
      <c r="K19" s="213"/>
      <c r="L19" s="213"/>
      <c r="M19" s="28"/>
      <c r="N19" s="28"/>
      <c r="O19" s="53"/>
    </row>
    <row r="20" spans="1:15" ht="20.100000000000001" customHeight="1" x14ac:dyDescent="0.2">
      <c r="A20" s="178"/>
      <c r="B20" s="179"/>
      <c r="C20" s="44"/>
      <c r="D20" s="235"/>
      <c r="E20" s="235"/>
      <c r="F20" s="235"/>
      <c r="G20" s="235"/>
      <c r="H20" s="235"/>
      <c r="I20" s="213"/>
      <c r="J20" s="213"/>
      <c r="K20" s="213"/>
      <c r="L20" s="213"/>
      <c r="M20" s="28"/>
      <c r="N20" s="28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8"/>
      <c r="E21" s="434" t="s">
        <v>134</v>
      </c>
      <c r="F21" s="435"/>
      <c r="G21" s="433" t="s">
        <v>263</v>
      </c>
      <c r="H21" s="433"/>
      <c r="I21" s="433"/>
      <c r="J21" s="433"/>
      <c r="K21" s="433"/>
      <c r="L21" s="437" t="s">
        <v>259</v>
      </c>
      <c r="M21" s="438"/>
      <c r="N21" s="86"/>
      <c r="O21" s="53"/>
    </row>
    <row r="22" spans="1:15" ht="20.100000000000001" customHeight="1" x14ac:dyDescent="0.2">
      <c r="A22" s="178"/>
      <c r="B22" s="179"/>
      <c r="C22" s="44"/>
      <c r="D22" s="28"/>
      <c r="E22" s="435"/>
      <c r="F22" s="435"/>
      <c r="G22" s="433"/>
      <c r="H22" s="433"/>
      <c r="I22" s="433"/>
      <c r="J22" s="433"/>
      <c r="K22" s="433"/>
      <c r="L22" s="438"/>
      <c r="M22" s="438"/>
      <c r="N22" s="86"/>
      <c r="O22" s="53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330" t="s">
        <v>133</v>
      </c>
      <c r="E23" s="330"/>
      <c r="F23" s="330"/>
      <c r="G23" s="330"/>
      <c r="H23" s="330"/>
      <c r="I23" s="188" t="s">
        <v>193</v>
      </c>
      <c r="J23" s="213"/>
      <c r="K23" s="213"/>
      <c r="L23" s="213" t="s">
        <v>268</v>
      </c>
      <c r="M23" s="214"/>
      <c r="N23" s="28"/>
      <c r="O23" s="53"/>
    </row>
    <row r="24" spans="1:15" ht="20.100000000000001" customHeight="1" x14ac:dyDescent="0.2">
      <c r="A24" s="178"/>
      <c r="B24" s="179"/>
      <c r="C24" s="44"/>
      <c r="D24" s="330"/>
      <c r="E24" s="330"/>
      <c r="F24" s="330"/>
      <c r="G24" s="330"/>
      <c r="H24" s="330"/>
      <c r="I24" s="213"/>
      <c r="J24" s="213"/>
      <c r="K24" s="213"/>
      <c r="L24" s="214"/>
      <c r="M24" s="214"/>
      <c r="N24" s="28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35" t="s">
        <v>135</v>
      </c>
      <c r="E25" s="235"/>
      <c r="F25" s="235"/>
      <c r="G25" s="235"/>
      <c r="H25" s="235"/>
      <c r="I25" s="203" t="s">
        <v>207</v>
      </c>
      <c r="J25" s="203"/>
      <c r="K25" s="203"/>
      <c r="L25" s="28"/>
      <c r="M25" s="28"/>
      <c r="N25" s="28"/>
      <c r="O25" s="45"/>
    </row>
    <row r="26" spans="1:15" ht="20.100000000000001" customHeight="1" x14ac:dyDescent="0.2">
      <c r="A26" s="178"/>
      <c r="B26" s="179"/>
      <c r="C26" s="44"/>
      <c r="D26" s="235"/>
      <c r="E26" s="235"/>
      <c r="F26" s="235"/>
      <c r="G26" s="235"/>
      <c r="H26" s="235"/>
      <c r="I26" s="203"/>
      <c r="J26" s="203"/>
      <c r="K26" s="203"/>
      <c r="L26" s="28"/>
      <c r="M26" s="28"/>
      <c r="N26" s="28"/>
      <c r="O26" s="45"/>
    </row>
    <row r="27" spans="1:15" ht="20.100000000000001" customHeight="1" thickBot="1" x14ac:dyDescent="0.25">
      <c r="A27" s="206" t="s">
        <v>223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x14ac:dyDescent="0.2">
      <c r="B28" s="133" t="s">
        <v>243</v>
      </c>
      <c r="C28" s="135"/>
      <c r="D28" s="135"/>
    </row>
    <row r="29" spans="1:15" x14ac:dyDescent="0.2">
      <c r="B29" s="341" t="s">
        <v>269</v>
      </c>
      <c r="C29" s="341"/>
      <c r="D29" s="341"/>
    </row>
    <row r="30" spans="1:15" x14ac:dyDescent="0.2">
      <c r="B30" s="73" t="s">
        <v>256</v>
      </c>
    </row>
  </sheetData>
  <mergeCells count="59">
    <mergeCell ref="L3:M4"/>
    <mergeCell ref="K15:M16"/>
    <mergeCell ref="L21:M22"/>
    <mergeCell ref="I7:L8"/>
    <mergeCell ref="I13:L14"/>
    <mergeCell ref="G3:K4"/>
    <mergeCell ref="G9:K10"/>
    <mergeCell ref="M5:O6"/>
    <mergeCell ref="D11:H12"/>
    <mergeCell ref="D17:H18"/>
    <mergeCell ref="D23:H24"/>
    <mergeCell ref="L9:N10"/>
    <mergeCell ref="D7:H8"/>
    <mergeCell ref="D13:H14"/>
    <mergeCell ref="D19:H20"/>
    <mergeCell ref="D3:F4"/>
    <mergeCell ref="A1:O1"/>
    <mergeCell ref="A3:A4"/>
    <mergeCell ref="B3:B4"/>
    <mergeCell ref="A15:A16"/>
    <mergeCell ref="B15:B16"/>
    <mergeCell ref="A11:A12"/>
    <mergeCell ref="B11:B12"/>
    <mergeCell ref="A9:A10"/>
    <mergeCell ref="B9:B10"/>
    <mergeCell ref="A5:A6"/>
    <mergeCell ref="B5:B6"/>
    <mergeCell ref="A7:A8"/>
    <mergeCell ref="B7:B8"/>
    <mergeCell ref="A13:A14"/>
    <mergeCell ref="M11:N12"/>
    <mergeCell ref="B13:B14"/>
    <mergeCell ref="D5:H6"/>
    <mergeCell ref="A23:A24"/>
    <mergeCell ref="B23:B24"/>
    <mergeCell ref="I19:L20"/>
    <mergeCell ref="D9:F10"/>
    <mergeCell ref="D15:E16"/>
    <mergeCell ref="I5:L6"/>
    <mergeCell ref="I11:L12"/>
    <mergeCell ref="I17:L18"/>
    <mergeCell ref="A17:A18"/>
    <mergeCell ref="B17:B18"/>
    <mergeCell ref="A19:A20"/>
    <mergeCell ref="B19:B20"/>
    <mergeCell ref="F15:J16"/>
    <mergeCell ref="B29:D29"/>
    <mergeCell ref="E21:F22"/>
    <mergeCell ref="A27:O27"/>
    <mergeCell ref="A25:A26"/>
    <mergeCell ref="B25:B26"/>
    <mergeCell ref="A21:A22"/>
    <mergeCell ref="B21:B22"/>
    <mergeCell ref="M17:O18"/>
    <mergeCell ref="L23:M24"/>
    <mergeCell ref="I25:K26"/>
    <mergeCell ref="D25:H26"/>
    <mergeCell ref="G21:K22"/>
    <mergeCell ref="I23:K24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44"/>
      <c r="D3" s="79"/>
      <c r="E3" s="243" t="s">
        <v>156</v>
      </c>
      <c r="F3" s="243"/>
      <c r="G3" s="243"/>
      <c r="H3" s="243"/>
      <c r="I3" s="235" t="s">
        <v>158</v>
      </c>
      <c r="J3" s="235"/>
      <c r="K3" s="235"/>
      <c r="L3" s="235"/>
      <c r="M3" s="235"/>
      <c r="N3" s="41"/>
      <c r="O3" s="47"/>
    </row>
    <row r="4" spans="1:15" ht="20.100000000000001" customHeight="1" x14ac:dyDescent="0.2">
      <c r="A4" s="178"/>
      <c r="B4" s="179"/>
      <c r="C4" s="44"/>
      <c r="D4" s="79"/>
      <c r="E4" s="243"/>
      <c r="F4" s="243"/>
      <c r="G4" s="243"/>
      <c r="H4" s="243"/>
      <c r="I4" s="235"/>
      <c r="J4" s="235"/>
      <c r="K4" s="235"/>
      <c r="L4" s="235"/>
      <c r="M4" s="235"/>
      <c r="N4" s="41"/>
      <c r="O4" s="47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44"/>
      <c r="D5" s="236" t="s">
        <v>33</v>
      </c>
      <c r="E5" s="236"/>
      <c r="F5" s="236"/>
      <c r="G5" s="236"/>
      <c r="H5" s="236"/>
      <c r="I5" s="235" t="s">
        <v>157</v>
      </c>
      <c r="J5" s="235"/>
      <c r="K5" s="235"/>
      <c r="L5" s="235"/>
      <c r="M5" s="235"/>
      <c r="N5" s="85"/>
      <c r="O5" s="47"/>
    </row>
    <row r="6" spans="1:15" ht="20.100000000000001" customHeight="1" x14ac:dyDescent="0.2">
      <c r="A6" s="178"/>
      <c r="B6" s="179"/>
      <c r="C6" s="44"/>
      <c r="D6" s="236"/>
      <c r="E6" s="236"/>
      <c r="F6" s="236"/>
      <c r="G6" s="236"/>
      <c r="H6" s="236"/>
      <c r="I6" s="235"/>
      <c r="J6" s="235"/>
      <c r="K6" s="235"/>
      <c r="L6" s="235"/>
      <c r="M6" s="235"/>
      <c r="N6" s="85"/>
      <c r="O6" s="47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35" t="s">
        <v>155</v>
      </c>
      <c r="E7" s="235"/>
      <c r="F7" s="235"/>
      <c r="G7" s="235"/>
      <c r="H7" s="235"/>
      <c r="I7" s="79"/>
      <c r="J7" s="237" t="s">
        <v>198</v>
      </c>
      <c r="K7" s="238"/>
      <c r="L7" s="239"/>
      <c r="M7" s="41"/>
      <c r="N7" s="44"/>
      <c r="O7" s="54"/>
    </row>
    <row r="8" spans="1:15" ht="20.100000000000001" customHeight="1" x14ac:dyDescent="0.2">
      <c r="A8" s="178"/>
      <c r="B8" s="179"/>
      <c r="C8" s="44"/>
      <c r="D8" s="235"/>
      <c r="E8" s="235"/>
      <c r="F8" s="235"/>
      <c r="G8" s="235"/>
      <c r="H8" s="235"/>
      <c r="I8" s="79"/>
      <c r="J8" s="240"/>
      <c r="K8" s="241"/>
      <c r="L8" s="242"/>
      <c r="M8" s="41"/>
      <c r="N8" s="44"/>
      <c r="O8" s="54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44"/>
      <c r="D9" s="79"/>
      <c r="E9" s="243" t="s">
        <v>156</v>
      </c>
      <c r="F9" s="243"/>
      <c r="G9" s="243"/>
      <c r="H9" s="243"/>
      <c r="I9" s="235" t="s">
        <v>158</v>
      </c>
      <c r="J9" s="235"/>
      <c r="K9" s="235"/>
      <c r="L9" s="235"/>
      <c r="M9" s="235"/>
      <c r="N9" s="44"/>
      <c r="O9" s="59"/>
    </row>
    <row r="10" spans="1:15" ht="20.100000000000001" customHeight="1" x14ac:dyDescent="0.2">
      <c r="A10" s="178"/>
      <c r="B10" s="179"/>
      <c r="C10" s="44"/>
      <c r="D10" s="79"/>
      <c r="E10" s="243"/>
      <c r="F10" s="243"/>
      <c r="G10" s="243"/>
      <c r="H10" s="243"/>
      <c r="I10" s="235"/>
      <c r="J10" s="235"/>
      <c r="K10" s="235"/>
      <c r="L10" s="235"/>
      <c r="M10" s="235"/>
      <c r="N10" s="44"/>
      <c r="O10" s="59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4"/>
      <c r="D11" s="236" t="s">
        <v>33</v>
      </c>
      <c r="E11" s="236"/>
      <c r="F11" s="236"/>
      <c r="G11" s="236"/>
      <c r="H11" s="236"/>
      <c r="I11" s="235" t="s">
        <v>157</v>
      </c>
      <c r="J11" s="235"/>
      <c r="K11" s="235"/>
      <c r="L11" s="235"/>
      <c r="M11" s="235"/>
      <c r="N11" s="28"/>
      <c r="O11" s="53"/>
    </row>
    <row r="12" spans="1:15" ht="20.100000000000001" customHeight="1" x14ac:dyDescent="0.2">
      <c r="A12" s="178"/>
      <c r="B12" s="179"/>
      <c r="C12" s="44"/>
      <c r="D12" s="236"/>
      <c r="E12" s="236"/>
      <c r="F12" s="236"/>
      <c r="G12" s="236"/>
      <c r="H12" s="236"/>
      <c r="I12" s="235"/>
      <c r="J12" s="235"/>
      <c r="K12" s="235"/>
      <c r="L12" s="235"/>
      <c r="M12" s="235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44"/>
      <c r="D13" s="235" t="s">
        <v>155</v>
      </c>
      <c r="E13" s="235"/>
      <c r="F13" s="235"/>
      <c r="G13" s="235"/>
      <c r="H13" s="235"/>
      <c r="I13" s="79"/>
      <c r="J13" s="251" t="s">
        <v>198</v>
      </c>
      <c r="K13" s="252"/>
      <c r="L13" s="26"/>
      <c r="M13" s="26"/>
      <c r="N13" s="26"/>
      <c r="O13" s="45"/>
    </row>
    <row r="14" spans="1:15" ht="20.100000000000001" customHeight="1" x14ac:dyDescent="0.2">
      <c r="A14" s="178"/>
      <c r="B14" s="179"/>
      <c r="C14" s="44"/>
      <c r="D14" s="235"/>
      <c r="E14" s="235"/>
      <c r="F14" s="235"/>
      <c r="G14" s="235"/>
      <c r="H14" s="235"/>
      <c r="I14" s="79"/>
      <c r="J14" s="253"/>
      <c r="K14" s="254"/>
      <c r="L14" s="26"/>
      <c r="M14" s="26"/>
      <c r="N14" s="26"/>
      <c r="O14" s="45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44"/>
      <c r="D15" s="79"/>
      <c r="E15" s="243" t="s">
        <v>156</v>
      </c>
      <c r="F15" s="243"/>
      <c r="G15" s="243"/>
      <c r="H15" s="243"/>
      <c r="I15" s="235" t="s">
        <v>158</v>
      </c>
      <c r="J15" s="235"/>
      <c r="K15" s="235"/>
      <c r="L15" s="235"/>
      <c r="M15" s="235"/>
      <c r="N15" s="41"/>
      <c r="O15" s="47"/>
    </row>
    <row r="16" spans="1:15" ht="20.100000000000001" customHeight="1" x14ac:dyDescent="0.2">
      <c r="A16" s="178"/>
      <c r="B16" s="179"/>
      <c r="C16" s="44"/>
      <c r="D16" s="79"/>
      <c r="E16" s="243"/>
      <c r="F16" s="243"/>
      <c r="G16" s="243"/>
      <c r="H16" s="243"/>
      <c r="I16" s="235"/>
      <c r="J16" s="235"/>
      <c r="K16" s="235"/>
      <c r="L16" s="235"/>
      <c r="M16" s="235"/>
      <c r="N16" s="41"/>
      <c r="O16" s="47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236" t="s">
        <v>33</v>
      </c>
      <c r="E17" s="236"/>
      <c r="F17" s="236"/>
      <c r="G17" s="236"/>
      <c r="H17" s="236"/>
      <c r="I17" s="235" t="s">
        <v>157</v>
      </c>
      <c r="J17" s="235"/>
      <c r="K17" s="235"/>
      <c r="L17" s="235"/>
      <c r="M17" s="235"/>
      <c r="N17" s="85"/>
      <c r="O17" s="47"/>
    </row>
    <row r="18" spans="1:15" ht="20.100000000000001" customHeight="1" x14ac:dyDescent="0.2">
      <c r="A18" s="178"/>
      <c r="B18" s="179"/>
      <c r="C18" s="44"/>
      <c r="D18" s="236"/>
      <c r="E18" s="236"/>
      <c r="F18" s="236"/>
      <c r="G18" s="236"/>
      <c r="H18" s="236"/>
      <c r="I18" s="235"/>
      <c r="J18" s="235"/>
      <c r="K18" s="235"/>
      <c r="L18" s="235"/>
      <c r="M18" s="235"/>
      <c r="N18" s="85"/>
      <c r="O18" s="47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44"/>
      <c r="D19" s="235" t="s">
        <v>155</v>
      </c>
      <c r="E19" s="235"/>
      <c r="F19" s="235"/>
      <c r="G19" s="235"/>
      <c r="H19" s="235"/>
      <c r="I19" s="79"/>
      <c r="J19" s="237" t="s">
        <v>198</v>
      </c>
      <c r="K19" s="238"/>
      <c r="L19" s="239"/>
      <c r="M19" s="41"/>
      <c r="N19" s="26"/>
      <c r="O19" s="53"/>
    </row>
    <row r="20" spans="1:15" ht="20.100000000000001" customHeight="1" x14ac:dyDescent="0.2">
      <c r="A20" s="178"/>
      <c r="B20" s="179"/>
      <c r="C20" s="44"/>
      <c r="D20" s="235"/>
      <c r="E20" s="235"/>
      <c r="F20" s="235"/>
      <c r="G20" s="235"/>
      <c r="H20" s="235"/>
      <c r="I20" s="79"/>
      <c r="J20" s="240"/>
      <c r="K20" s="241"/>
      <c r="L20" s="242"/>
      <c r="M20" s="41"/>
      <c r="N20" s="26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79"/>
      <c r="E21" s="79"/>
      <c r="F21" s="244" t="s">
        <v>156</v>
      </c>
      <c r="G21" s="245"/>
      <c r="H21" s="246"/>
      <c r="I21" s="235" t="s">
        <v>158</v>
      </c>
      <c r="J21" s="235"/>
      <c r="K21" s="235"/>
      <c r="L21" s="235"/>
      <c r="M21" s="235"/>
      <c r="N21" s="44"/>
      <c r="O21" s="45"/>
    </row>
    <row r="22" spans="1:15" ht="20.100000000000001" customHeight="1" x14ac:dyDescent="0.2">
      <c r="A22" s="178"/>
      <c r="B22" s="179"/>
      <c r="C22" s="44"/>
      <c r="D22" s="79"/>
      <c r="E22" s="79"/>
      <c r="F22" s="247"/>
      <c r="G22" s="248"/>
      <c r="H22" s="249"/>
      <c r="I22" s="235"/>
      <c r="J22" s="235"/>
      <c r="K22" s="235"/>
      <c r="L22" s="235"/>
      <c r="M22" s="235"/>
      <c r="N22" s="44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236" t="s">
        <v>33</v>
      </c>
      <c r="E23" s="236"/>
      <c r="F23" s="236"/>
      <c r="G23" s="236"/>
      <c r="H23" s="236"/>
      <c r="I23" s="235" t="s">
        <v>157</v>
      </c>
      <c r="J23" s="235"/>
      <c r="K23" s="235"/>
      <c r="L23" s="235"/>
      <c r="M23" s="235"/>
      <c r="N23" s="41"/>
      <c r="O23" s="47"/>
    </row>
    <row r="24" spans="1:15" ht="20.100000000000001" customHeight="1" x14ac:dyDescent="0.2">
      <c r="A24" s="178"/>
      <c r="B24" s="179"/>
      <c r="C24" s="44"/>
      <c r="D24" s="236"/>
      <c r="E24" s="236"/>
      <c r="F24" s="236"/>
      <c r="G24" s="236"/>
      <c r="H24" s="236"/>
      <c r="I24" s="235"/>
      <c r="J24" s="235"/>
      <c r="K24" s="235"/>
      <c r="L24" s="235"/>
      <c r="M24" s="235"/>
      <c r="N24" s="41"/>
      <c r="O24" s="47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35" t="s">
        <v>155</v>
      </c>
      <c r="E25" s="235"/>
      <c r="F25" s="235"/>
      <c r="G25" s="235"/>
      <c r="H25" s="235"/>
      <c r="I25" s="79"/>
      <c r="J25" s="251" t="s">
        <v>198</v>
      </c>
      <c r="K25" s="252"/>
      <c r="L25" s="41"/>
      <c r="M25" s="41"/>
      <c r="N25" s="28"/>
      <c r="O25" s="53"/>
    </row>
    <row r="26" spans="1:15" ht="20.100000000000001" customHeight="1" x14ac:dyDescent="0.2">
      <c r="A26" s="178"/>
      <c r="B26" s="179"/>
      <c r="C26" s="44"/>
      <c r="D26" s="235"/>
      <c r="E26" s="235"/>
      <c r="F26" s="235"/>
      <c r="G26" s="235"/>
      <c r="H26" s="235"/>
      <c r="I26" s="79"/>
      <c r="J26" s="253"/>
      <c r="K26" s="254"/>
      <c r="L26" s="41"/>
      <c r="M26" s="41"/>
      <c r="N26" s="28"/>
      <c r="O26" s="53"/>
    </row>
    <row r="27" spans="1:15" ht="20.100000000000001" customHeight="1" thickBot="1" x14ac:dyDescent="0.25">
      <c r="A27" s="206" t="s">
        <v>257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ht="12.75" customHeight="1" x14ac:dyDescent="0.2">
      <c r="A28" s="29"/>
      <c r="B28" s="250" t="s">
        <v>258</v>
      </c>
      <c r="C28" s="250"/>
      <c r="D28" s="6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13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51">
    <mergeCell ref="D13:H14"/>
    <mergeCell ref="D19:H20"/>
    <mergeCell ref="D11:H12"/>
    <mergeCell ref="B28:C28"/>
    <mergeCell ref="J13:K14"/>
    <mergeCell ref="J25:K26"/>
    <mergeCell ref="D17:H18"/>
    <mergeCell ref="D23:H24"/>
    <mergeCell ref="I17:M18"/>
    <mergeCell ref="I23:M24"/>
    <mergeCell ref="I15:M16"/>
    <mergeCell ref="I21:M22"/>
    <mergeCell ref="A27:O27"/>
    <mergeCell ref="B25:B26"/>
    <mergeCell ref="A25:A26"/>
    <mergeCell ref="D25:H26"/>
    <mergeCell ref="J19:L20"/>
    <mergeCell ref="B23:B24"/>
    <mergeCell ref="B21:B22"/>
    <mergeCell ref="A17:A18"/>
    <mergeCell ref="A19:A20"/>
    <mergeCell ref="B19:B20"/>
    <mergeCell ref="E15:H16"/>
    <mergeCell ref="F21:H22"/>
    <mergeCell ref="A21:A22"/>
    <mergeCell ref="B17:B18"/>
    <mergeCell ref="A15:A16"/>
    <mergeCell ref="A23:A24"/>
    <mergeCell ref="B9:B10"/>
    <mergeCell ref="A13:A14"/>
    <mergeCell ref="B13:B14"/>
    <mergeCell ref="B15:B16"/>
    <mergeCell ref="A9:A10"/>
    <mergeCell ref="A11:A12"/>
    <mergeCell ref="B11:B12"/>
    <mergeCell ref="I11:M12"/>
    <mergeCell ref="A1:O1"/>
    <mergeCell ref="B3:B4"/>
    <mergeCell ref="B5:B6"/>
    <mergeCell ref="B7:B8"/>
    <mergeCell ref="A3:A4"/>
    <mergeCell ref="A7:A8"/>
    <mergeCell ref="A5:A6"/>
    <mergeCell ref="D5:H6"/>
    <mergeCell ref="J7:L8"/>
    <mergeCell ref="D7:H8"/>
    <mergeCell ref="I3:M4"/>
    <mergeCell ref="E3:H4"/>
    <mergeCell ref="I5:M6"/>
    <mergeCell ref="I9:M10"/>
    <mergeCell ref="E9:H10"/>
  </mergeCells>
  <phoneticPr fontId="4" type="noConversion"/>
  <printOptions horizontalCentered="1" verticalCentered="1"/>
  <pageMargins left="0.17" right="0.18" top="0.17" bottom="0.16" header="0.17" footer="0.16"/>
  <pageSetup paperSize="9" scale="9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C5" sqref="C5:E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6" t="s">
        <v>152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339" t="s">
        <v>197</v>
      </c>
      <c r="D3" s="339"/>
      <c r="E3" s="339"/>
      <c r="F3" s="339"/>
      <c r="G3" s="79"/>
      <c r="H3" s="79"/>
      <c r="I3" s="79"/>
      <c r="J3" s="79"/>
      <c r="K3" s="79"/>
      <c r="L3" s="79"/>
      <c r="M3" s="79"/>
      <c r="N3" s="79"/>
      <c r="O3" s="110"/>
    </row>
    <row r="4" spans="1:15" ht="20.100000000000001" customHeight="1" x14ac:dyDescent="0.2">
      <c r="A4" s="178"/>
      <c r="B4" s="179"/>
      <c r="C4" s="339"/>
      <c r="D4" s="339"/>
      <c r="E4" s="339"/>
      <c r="F4" s="339"/>
      <c r="G4" s="79"/>
      <c r="H4" s="79"/>
      <c r="I4" s="79"/>
      <c r="J4" s="79"/>
      <c r="K4" s="79"/>
      <c r="L4" s="79"/>
      <c r="M4" s="79"/>
      <c r="N4" s="79"/>
      <c r="O4" s="110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213" t="s">
        <v>265</v>
      </c>
      <c r="D5" s="213"/>
      <c r="E5" s="213"/>
      <c r="F5" s="446" t="s">
        <v>194</v>
      </c>
      <c r="G5" s="447"/>
      <c r="H5" s="447"/>
      <c r="I5" s="447"/>
      <c r="J5" s="447"/>
      <c r="K5" s="447"/>
      <c r="L5" s="447"/>
      <c r="M5" s="447"/>
      <c r="N5" s="41"/>
      <c r="O5" s="47"/>
    </row>
    <row r="6" spans="1:15" ht="20.100000000000001" customHeight="1" x14ac:dyDescent="0.2">
      <c r="A6" s="178"/>
      <c r="B6" s="179"/>
      <c r="C6" s="213"/>
      <c r="D6" s="213"/>
      <c r="E6" s="213"/>
      <c r="F6" s="447"/>
      <c r="G6" s="447"/>
      <c r="H6" s="447"/>
      <c r="I6" s="447"/>
      <c r="J6" s="447"/>
      <c r="K6" s="447"/>
      <c r="L6" s="447"/>
      <c r="M6" s="447"/>
      <c r="N6" s="41"/>
      <c r="O6" s="47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209" t="s">
        <v>196</v>
      </c>
      <c r="D7" s="440"/>
      <c r="E7" s="440"/>
      <c r="F7" s="440"/>
      <c r="G7" s="440"/>
      <c r="H7" s="209" t="s">
        <v>262</v>
      </c>
      <c r="I7" s="440"/>
      <c r="J7" s="440"/>
      <c r="K7" s="440"/>
      <c r="L7" s="440"/>
      <c r="M7" s="443" t="s">
        <v>195</v>
      </c>
      <c r="N7" s="443"/>
      <c r="O7" s="444"/>
    </row>
    <row r="8" spans="1:15" ht="20.100000000000001" customHeight="1" x14ac:dyDescent="0.2">
      <c r="A8" s="178"/>
      <c r="B8" s="179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3"/>
      <c r="N8" s="443"/>
      <c r="O8" s="444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339" t="s">
        <v>197</v>
      </c>
      <c r="D9" s="339"/>
      <c r="E9" s="339"/>
      <c r="F9" s="339"/>
      <c r="G9" s="399" t="s">
        <v>194</v>
      </c>
      <c r="H9" s="400"/>
      <c r="I9" s="400"/>
      <c r="J9" s="400"/>
      <c r="K9" s="400"/>
      <c r="L9" s="400"/>
      <c r="M9" s="400"/>
      <c r="N9" s="400"/>
      <c r="O9" s="110"/>
    </row>
    <row r="10" spans="1:15" ht="20.100000000000001" customHeight="1" x14ac:dyDescent="0.2">
      <c r="A10" s="178"/>
      <c r="B10" s="179"/>
      <c r="C10" s="339"/>
      <c r="D10" s="339"/>
      <c r="E10" s="339"/>
      <c r="F10" s="339"/>
      <c r="G10" s="400"/>
      <c r="H10" s="400"/>
      <c r="I10" s="400"/>
      <c r="J10" s="400"/>
      <c r="K10" s="400"/>
      <c r="L10" s="400"/>
      <c r="M10" s="400"/>
      <c r="N10" s="400"/>
      <c r="O10" s="110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28"/>
      <c r="D11" s="213" t="s">
        <v>265</v>
      </c>
      <c r="E11" s="213"/>
      <c r="F11" s="213"/>
      <c r="G11" s="79"/>
      <c r="H11" s="79"/>
      <c r="I11" s="28"/>
      <c r="J11" s="28"/>
      <c r="K11" s="28"/>
      <c r="L11" s="28"/>
      <c r="M11" s="28"/>
      <c r="N11" s="28"/>
      <c r="O11" s="53"/>
    </row>
    <row r="12" spans="1:15" ht="20.100000000000001" customHeight="1" x14ac:dyDescent="0.2">
      <c r="A12" s="178"/>
      <c r="B12" s="179"/>
      <c r="C12" s="28"/>
      <c r="D12" s="213"/>
      <c r="E12" s="213"/>
      <c r="F12" s="213"/>
      <c r="G12" s="79"/>
      <c r="H12" s="79"/>
      <c r="I12" s="28"/>
      <c r="J12" s="28"/>
      <c r="K12" s="28"/>
      <c r="L12" s="28"/>
      <c r="M12" s="28"/>
      <c r="N12" s="28"/>
      <c r="O12" s="53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209" t="s">
        <v>196</v>
      </c>
      <c r="D13" s="440"/>
      <c r="E13" s="440"/>
      <c r="F13" s="440"/>
      <c r="G13" s="440"/>
      <c r="H13" s="209" t="s">
        <v>262</v>
      </c>
      <c r="I13" s="209"/>
      <c r="J13" s="209"/>
      <c r="K13" s="209"/>
      <c r="L13" s="297" t="s">
        <v>195</v>
      </c>
      <c r="M13" s="297"/>
      <c r="N13" s="297"/>
      <c r="O13" s="445"/>
    </row>
    <row r="14" spans="1:15" ht="20.100000000000001" customHeight="1" x14ac:dyDescent="0.2">
      <c r="A14" s="178"/>
      <c r="B14" s="179"/>
      <c r="C14" s="440"/>
      <c r="D14" s="440"/>
      <c r="E14" s="440"/>
      <c r="F14" s="440"/>
      <c r="G14" s="440"/>
      <c r="H14" s="209"/>
      <c r="I14" s="209"/>
      <c r="J14" s="209"/>
      <c r="K14" s="209"/>
      <c r="L14" s="297"/>
      <c r="M14" s="297"/>
      <c r="N14" s="297"/>
      <c r="O14" s="445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339" t="s">
        <v>197</v>
      </c>
      <c r="D15" s="339"/>
      <c r="E15" s="339"/>
      <c r="F15" s="168" t="s">
        <v>262</v>
      </c>
      <c r="G15" s="168"/>
      <c r="H15" s="168"/>
      <c r="I15" s="168"/>
      <c r="J15" s="168"/>
      <c r="K15" s="168"/>
      <c r="L15" s="213" t="s">
        <v>195</v>
      </c>
      <c r="M15" s="213"/>
      <c r="N15" s="213"/>
      <c r="O15" s="432"/>
    </row>
    <row r="16" spans="1:15" ht="20.100000000000001" customHeight="1" x14ac:dyDescent="0.2">
      <c r="A16" s="178"/>
      <c r="B16" s="179"/>
      <c r="C16" s="339"/>
      <c r="D16" s="439"/>
      <c r="E16" s="439"/>
      <c r="F16" s="168"/>
      <c r="G16" s="168"/>
      <c r="H16" s="168"/>
      <c r="I16" s="168"/>
      <c r="J16" s="168"/>
      <c r="K16" s="168"/>
      <c r="L16" s="213"/>
      <c r="M16" s="213"/>
      <c r="N16" s="213"/>
      <c r="O16" s="432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28"/>
      <c r="D17" s="213" t="s">
        <v>265</v>
      </c>
      <c r="E17" s="213"/>
      <c r="F17" s="213"/>
      <c r="G17" s="213"/>
      <c r="H17" s="79"/>
      <c r="I17" s="28"/>
      <c r="J17" s="28"/>
      <c r="K17" s="28"/>
      <c r="L17" s="28"/>
      <c r="M17" s="28"/>
      <c r="N17" s="28"/>
      <c r="O17" s="53"/>
    </row>
    <row r="18" spans="1:15" ht="20.100000000000001" customHeight="1" x14ac:dyDescent="0.2">
      <c r="A18" s="178"/>
      <c r="B18" s="179"/>
      <c r="C18" s="28"/>
      <c r="D18" s="213"/>
      <c r="E18" s="213"/>
      <c r="F18" s="213"/>
      <c r="G18" s="213"/>
      <c r="H18" s="79"/>
      <c r="I18" s="28"/>
      <c r="J18" s="28"/>
      <c r="K18" s="28"/>
      <c r="L18" s="28"/>
      <c r="M18" s="28"/>
      <c r="N18" s="28"/>
      <c r="O18" s="53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209" t="s">
        <v>196</v>
      </c>
      <c r="D19" s="440"/>
      <c r="E19" s="440"/>
      <c r="F19" s="440"/>
      <c r="G19" s="440"/>
      <c r="H19" s="441" t="s">
        <v>194</v>
      </c>
      <c r="I19" s="442"/>
      <c r="J19" s="442"/>
      <c r="K19" s="442"/>
      <c r="L19" s="442"/>
      <c r="M19" s="442"/>
      <c r="N19" s="442"/>
      <c r="O19" s="53"/>
    </row>
    <row r="20" spans="1:15" ht="20.100000000000001" customHeight="1" x14ac:dyDescent="0.2">
      <c r="A20" s="178"/>
      <c r="B20" s="179"/>
      <c r="C20" s="440"/>
      <c r="D20" s="440"/>
      <c r="E20" s="440"/>
      <c r="F20" s="440"/>
      <c r="G20" s="440"/>
      <c r="H20" s="442"/>
      <c r="I20" s="442"/>
      <c r="J20" s="442"/>
      <c r="K20" s="442"/>
      <c r="L20" s="442"/>
      <c r="M20" s="442"/>
      <c r="N20" s="442"/>
      <c r="O20" s="53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339" t="s">
        <v>197</v>
      </c>
      <c r="D21" s="339"/>
      <c r="E21" s="339"/>
      <c r="F21" s="339"/>
      <c r="G21" s="168" t="s">
        <v>262</v>
      </c>
      <c r="H21" s="169"/>
      <c r="I21" s="169"/>
      <c r="J21" s="169"/>
      <c r="K21" s="169"/>
      <c r="L21" s="213" t="s">
        <v>195</v>
      </c>
      <c r="M21" s="213"/>
      <c r="N21" s="213"/>
      <c r="O21" s="432"/>
    </row>
    <row r="22" spans="1:15" ht="20.100000000000001" customHeight="1" x14ac:dyDescent="0.2">
      <c r="A22" s="178"/>
      <c r="B22" s="179"/>
      <c r="C22" s="339"/>
      <c r="D22" s="339"/>
      <c r="E22" s="339"/>
      <c r="F22" s="339"/>
      <c r="G22" s="169"/>
      <c r="H22" s="169"/>
      <c r="I22" s="169"/>
      <c r="J22" s="169"/>
      <c r="K22" s="169"/>
      <c r="L22" s="213"/>
      <c r="M22" s="213"/>
      <c r="N22" s="213"/>
      <c r="O22" s="432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168" t="s">
        <v>197</v>
      </c>
      <c r="E23" s="169"/>
      <c r="F23" s="169"/>
      <c r="G23" s="169"/>
      <c r="H23" s="169"/>
      <c r="I23" s="28"/>
      <c r="J23" s="28"/>
      <c r="K23" s="28"/>
      <c r="L23" s="28"/>
      <c r="M23" s="28"/>
      <c r="N23" s="28"/>
      <c r="O23" s="53"/>
    </row>
    <row r="24" spans="1:15" ht="20.100000000000001" customHeight="1" x14ac:dyDescent="0.2">
      <c r="A24" s="178"/>
      <c r="B24" s="179"/>
      <c r="C24" s="44"/>
      <c r="D24" s="169"/>
      <c r="E24" s="169"/>
      <c r="F24" s="169"/>
      <c r="G24" s="169"/>
      <c r="H24" s="169"/>
      <c r="I24" s="28"/>
      <c r="J24" s="28"/>
      <c r="K24" s="28"/>
      <c r="L24" s="28"/>
      <c r="M24" s="28"/>
      <c r="N24" s="28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209" t="s">
        <v>196</v>
      </c>
      <c r="D25" s="440"/>
      <c r="E25" s="440"/>
      <c r="F25" s="440"/>
      <c r="G25" s="440"/>
      <c r="H25" s="441" t="s">
        <v>194</v>
      </c>
      <c r="I25" s="442"/>
      <c r="J25" s="442"/>
      <c r="K25" s="442"/>
      <c r="L25" s="442"/>
      <c r="M25" s="442"/>
      <c r="N25" s="442"/>
      <c r="O25" s="45"/>
    </row>
    <row r="26" spans="1:15" ht="20.100000000000001" customHeight="1" x14ac:dyDescent="0.2">
      <c r="A26" s="178"/>
      <c r="B26" s="179"/>
      <c r="C26" s="440"/>
      <c r="D26" s="440"/>
      <c r="E26" s="440"/>
      <c r="F26" s="440"/>
      <c r="G26" s="440"/>
      <c r="H26" s="442"/>
      <c r="I26" s="442"/>
      <c r="J26" s="442"/>
      <c r="K26" s="442"/>
      <c r="L26" s="442"/>
      <c r="M26" s="442"/>
      <c r="N26" s="442"/>
      <c r="O26" s="45"/>
    </row>
    <row r="27" spans="1:15" ht="20.100000000000001" customHeight="1" thickBot="1" x14ac:dyDescent="0.25">
      <c r="A27" s="206" t="s">
        <v>223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</row>
    <row r="28" spans="1:15" x14ac:dyDescent="0.2">
      <c r="B28" s="133" t="s">
        <v>244</v>
      </c>
      <c r="C28" s="135"/>
      <c r="D28" s="135"/>
    </row>
    <row r="29" spans="1:15" x14ac:dyDescent="0.2">
      <c r="B29" s="164" t="s">
        <v>267</v>
      </c>
      <c r="C29" s="82"/>
      <c r="D29" s="82"/>
    </row>
    <row r="30" spans="1:15" x14ac:dyDescent="0.2">
      <c r="B30" s="165" t="s">
        <v>266</v>
      </c>
    </row>
  </sheetData>
  <mergeCells count="50">
    <mergeCell ref="A11:A12"/>
    <mergeCell ref="B11:B12"/>
    <mergeCell ref="A5:A6"/>
    <mergeCell ref="B5:B6"/>
    <mergeCell ref="A7:A8"/>
    <mergeCell ref="B7:B8"/>
    <mergeCell ref="A1:O1"/>
    <mergeCell ref="A3:A4"/>
    <mergeCell ref="B3:B4"/>
    <mergeCell ref="A9:A10"/>
    <mergeCell ref="B9:B10"/>
    <mergeCell ref="F5:M6"/>
    <mergeCell ref="G9:N10"/>
    <mergeCell ref="C3:F4"/>
    <mergeCell ref="C5:E6"/>
    <mergeCell ref="A27:O27"/>
    <mergeCell ref="A21:A22"/>
    <mergeCell ref="B21:B22"/>
    <mergeCell ref="A23:A24"/>
    <mergeCell ref="B23:B24"/>
    <mergeCell ref="L21:O22"/>
    <mergeCell ref="A25:A26"/>
    <mergeCell ref="B25:B26"/>
    <mergeCell ref="B19:B20"/>
    <mergeCell ref="A13:A14"/>
    <mergeCell ref="B13:B14"/>
    <mergeCell ref="A15:A16"/>
    <mergeCell ref="B15:B16"/>
    <mergeCell ref="A17:A18"/>
    <mergeCell ref="B17:B18"/>
    <mergeCell ref="A19:A20"/>
    <mergeCell ref="M7:O8"/>
    <mergeCell ref="L13:O14"/>
    <mergeCell ref="L15:O16"/>
    <mergeCell ref="C7:G8"/>
    <mergeCell ref="C9:F10"/>
    <mergeCell ref="C13:G14"/>
    <mergeCell ref="G21:K22"/>
    <mergeCell ref="F15:K16"/>
    <mergeCell ref="H19:N20"/>
    <mergeCell ref="H25:N26"/>
    <mergeCell ref="D23:H24"/>
    <mergeCell ref="C19:G20"/>
    <mergeCell ref="C25:G26"/>
    <mergeCell ref="C21:F22"/>
    <mergeCell ref="C15:E16"/>
    <mergeCell ref="H7:L8"/>
    <mergeCell ref="D11:F12"/>
    <mergeCell ref="H13:K14"/>
    <mergeCell ref="D17:G18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K27"/>
  <sheetViews>
    <sheetView zoomScale="110" zoomScaleNormal="110" workbookViewId="0">
      <selection activeCell="R3" sqref="R3:W4"/>
    </sheetView>
  </sheetViews>
  <sheetFormatPr defaultRowHeight="12.75" x14ac:dyDescent="0.2"/>
  <cols>
    <col min="1" max="1" width="3.5703125" customWidth="1"/>
    <col min="2" max="3" width="14.140625" bestFit="1" customWidth="1"/>
    <col min="9" max="9" width="9.140625" customWidth="1"/>
    <col min="10" max="10" width="9.140625" style="1"/>
    <col min="11" max="11" width="9.140625" style="3"/>
  </cols>
  <sheetData>
    <row r="1" spans="1:10" ht="20.100000000000001" customHeight="1" x14ac:dyDescent="0.2">
      <c r="B1" s="7"/>
      <c r="C1" s="8"/>
      <c r="D1" t="s">
        <v>0</v>
      </c>
      <c r="E1" t="s">
        <v>2</v>
      </c>
      <c r="F1" t="s">
        <v>3</v>
      </c>
      <c r="G1" t="s">
        <v>4</v>
      </c>
      <c r="H1" t="s">
        <v>1</v>
      </c>
      <c r="I1" s="1" t="s">
        <v>5</v>
      </c>
      <c r="J1" s="1" t="s">
        <v>6</v>
      </c>
    </row>
    <row r="2" spans="1:10" ht="20.100000000000001" customHeight="1" thickBot="1" x14ac:dyDescent="0.25">
      <c r="A2" s="9">
        <v>0</v>
      </c>
      <c r="B2" s="34">
        <v>45170</v>
      </c>
      <c r="C2" s="34">
        <v>45175</v>
      </c>
      <c r="D2" s="11"/>
      <c r="E2" s="11"/>
      <c r="F2" s="11"/>
      <c r="G2" s="11"/>
      <c r="H2" s="11"/>
      <c r="I2" s="31">
        <v>1</v>
      </c>
      <c r="J2" s="12"/>
    </row>
    <row r="3" spans="1:10" ht="20.100000000000001" customHeight="1" x14ac:dyDescent="0.2">
      <c r="A3">
        <v>1</v>
      </c>
      <c r="B3" s="10">
        <v>45177</v>
      </c>
      <c r="C3" s="10">
        <v>45182</v>
      </c>
      <c r="D3" s="6"/>
      <c r="E3" s="6"/>
      <c r="F3" s="6"/>
      <c r="G3" s="6"/>
      <c r="H3" s="6"/>
      <c r="I3" s="32">
        <v>2</v>
      </c>
      <c r="J3" s="14"/>
    </row>
    <row r="4" spans="1:10" ht="20.100000000000001" customHeight="1" x14ac:dyDescent="0.2">
      <c r="A4">
        <v>2</v>
      </c>
      <c r="B4" s="10">
        <v>45184</v>
      </c>
      <c r="C4" s="10">
        <v>45189</v>
      </c>
      <c r="D4" s="6"/>
      <c r="E4" s="6"/>
      <c r="F4" s="6"/>
      <c r="G4" s="6"/>
      <c r="H4" s="6"/>
      <c r="I4" s="32">
        <v>3</v>
      </c>
      <c r="J4" s="14"/>
    </row>
    <row r="5" spans="1:10" ht="20.100000000000001" customHeight="1" x14ac:dyDescent="0.2">
      <c r="A5">
        <v>3</v>
      </c>
      <c r="B5" s="10">
        <v>45191</v>
      </c>
      <c r="C5" s="10">
        <v>45196</v>
      </c>
      <c r="D5" s="6"/>
      <c r="E5" s="6"/>
      <c r="F5" s="6"/>
      <c r="G5" s="6"/>
      <c r="H5" s="134" t="s">
        <v>28</v>
      </c>
      <c r="I5" s="32">
        <v>4</v>
      </c>
      <c r="J5" s="14"/>
    </row>
    <row r="6" spans="1:10" ht="20.100000000000001" customHeight="1" x14ac:dyDescent="0.2">
      <c r="A6">
        <v>4</v>
      </c>
      <c r="B6" s="10">
        <v>45198</v>
      </c>
      <c r="C6" s="10">
        <v>45203</v>
      </c>
      <c r="D6" s="6"/>
      <c r="E6" s="6"/>
      <c r="F6" s="6"/>
      <c r="G6" s="6"/>
      <c r="I6" s="32">
        <v>5</v>
      </c>
      <c r="J6" s="14"/>
    </row>
    <row r="7" spans="1:10" ht="20.100000000000001" customHeight="1" x14ac:dyDescent="0.2">
      <c r="A7">
        <v>5</v>
      </c>
      <c r="B7" s="10">
        <v>45205</v>
      </c>
      <c r="C7" s="10">
        <v>45210</v>
      </c>
      <c r="D7" s="6"/>
      <c r="E7" s="6"/>
      <c r="F7" s="6"/>
      <c r="G7" s="6"/>
      <c r="H7" s="6"/>
      <c r="I7" s="32">
        <v>6</v>
      </c>
      <c r="J7" s="14"/>
    </row>
    <row r="8" spans="1:10" ht="20.100000000000001" customHeight="1" x14ac:dyDescent="0.2">
      <c r="A8">
        <v>6</v>
      </c>
      <c r="B8" s="10">
        <v>45212</v>
      </c>
      <c r="C8" s="10">
        <v>45217</v>
      </c>
      <c r="F8" s="6"/>
      <c r="G8" s="6"/>
      <c r="I8" s="6"/>
      <c r="J8" s="14"/>
    </row>
    <row r="9" spans="1:10" ht="20.100000000000001" customHeight="1" x14ac:dyDescent="0.2">
      <c r="A9">
        <v>7</v>
      </c>
      <c r="B9" s="10">
        <v>45219</v>
      </c>
      <c r="C9" s="10">
        <v>45224</v>
      </c>
      <c r="G9" s="16"/>
      <c r="H9" s="15"/>
      <c r="I9" s="32">
        <v>7</v>
      </c>
      <c r="J9" s="14"/>
    </row>
    <row r="10" spans="1:10" ht="20.100000000000001" customHeight="1" x14ac:dyDescent="0.2">
      <c r="A10">
        <v>8</v>
      </c>
      <c r="B10" s="10">
        <v>45226</v>
      </c>
      <c r="C10" s="10">
        <v>45231</v>
      </c>
      <c r="I10" s="124"/>
      <c r="J10" s="14"/>
    </row>
    <row r="11" spans="1:10" ht="20.100000000000001" customHeight="1" x14ac:dyDescent="0.2">
      <c r="A11">
        <v>9</v>
      </c>
      <c r="B11" s="10">
        <v>45233</v>
      </c>
      <c r="C11" s="10">
        <v>45238</v>
      </c>
      <c r="I11" s="32">
        <v>8</v>
      </c>
      <c r="J11" s="14"/>
    </row>
    <row r="12" spans="1:10" ht="20.100000000000001" customHeight="1" x14ac:dyDescent="0.2">
      <c r="A12">
        <v>10</v>
      </c>
      <c r="B12" s="10">
        <v>45240</v>
      </c>
      <c r="C12" s="10">
        <v>45245</v>
      </c>
      <c r="D12" s="6"/>
      <c r="F12" s="42" t="s">
        <v>27</v>
      </c>
      <c r="I12" s="32">
        <v>9</v>
      </c>
      <c r="J12" s="14"/>
    </row>
    <row r="13" spans="1:10" ht="20.100000000000001" customHeight="1" x14ac:dyDescent="0.2">
      <c r="A13">
        <v>11</v>
      </c>
      <c r="B13" s="10">
        <v>45247</v>
      </c>
      <c r="C13" s="10">
        <v>45252</v>
      </c>
      <c r="D13" s="450" t="s">
        <v>147</v>
      </c>
      <c r="E13" s="450"/>
      <c r="F13" s="450"/>
      <c r="G13" s="450"/>
      <c r="H13" s="450"/>
      <c r="I13" s="32">
        <v>10</v>
      </c>
      <c r="J13" s="14"/>
    </row>
    <row r="14" spans="1:10" ht="20.100000000000001" customHeight="1" x14ac:dyDescent="0.2">
      <c r="A14">
        <v>12</v>
      </c>
      <c r="B14" s="10">
        <v>45254</v>
      </c>
      <c r="C14" s="10">
        <v>45259</v>
      </c>
      <c r="G14" s="18"/>
      <c r="I14" s="32">
        <v>11</v>
      </c>
      <c r="J14" s="14"/>
    </row>
    <row r="15" spans="1:10" ht="20.100000000000001" customHeight="1" x14ac:dyDescent="0.2">
      <c r="A15">
        <v>13</v>
      </c>
      <c r="B15" s="10">
        <v>45261</v>
      </c>
      <c r="C15" s="10">
        <v>45266</v>
      </c>
      <c r="D15" s="6"/>
      <c r="E15" s="6"/>
      <c r="F15" s="6"/>
      <c r="G15" s="6"/>
      <c r="H15" s="6"/>
      <c r="I15" s="32">
        <v>12</v>
      </c>
      <c r="J15" s="14"/>
    </row>
    <row r="16" spans="1:10" ht="20.100000000000001" customHeight="1" thickBot="1" x14ac:dyDescent="0.25">
      <c r="A16" s="9">
        <v>14</v>
      </c>
      <c r="B16" s="10">
        <v>45268</v>
      </c>
      <c r="C16" s="10">
        <v>45273</v>
      </c>
      <c r="D16" s="11"/>
      <c r="E16" s="11"/>
      <c r="F16" s="11"/>
      <c r="G16" s="11"/>
      <c r="H16" s="11"/>
      <c r="I16" s="11"/>
      <c r="J16" s="12"/>
    </row>
    <row r="17" spans="1:10" ht="20.100000000000001" customHeight="1" x14ac:dyDescent="0.2">
      <c r="A17" s="448" t="s">
        <v>9</v>
      </c>
      <c r="B17" s="30">
        <v>45275</v>
      </c>
      <c r="C17" s="30">
        <v>45280</v>
      </c>
      <c r="D17" s="6"/>
      <c r="E17" s="6"/>
      <c r="F17" s="6"/>
      <c r="G17" s="451" t="s">
        <v>20</v>
      </c>
      <c r="H17" s="452"/>
      <c r="I17" s="33"/>
      <c r="J17" s="33"/>
    </row>
    <row r="18" spans="1:10" ht="20.100000000000001" customHeight="1" x14ac:dyDescent="0.2">
      <c r="A18" s="449"/>
      <c r="B18" s="10">
        <v>45282</v>
      </c>
      <c r="C18" s="10">
        <v>45287</v>
      </c>
      <c r="D18" s="453" t="s">
        <v>20</v>
      </c>
      <c r="E18" s="453"/>
      <c r="F18" s="125"/>
      <c r="G18" s="16"/>
      <c r="H18" s="16"/>
      <c r="I18" s="14"/>
      <c r="J18" s="14"/>
    </row>
    <row r="19" spans="1:10" ht="20.100000000000001" customHeight="1" x14ac:dyDescent="0.2">
      <c r="A19" s="449"/>
      <c r="B19" s="10">
        <v>45289</v>
      </c>
      <c r="C19" s="10">
        <v>45294</v>
      </c>
      <c r="D19" s="453" t="s">
        <v>20</v>
      </c>
      <c r="E19" s="453"/>
      <c r="F19" s="453"/>
      <c r="G19" s="126"/>
      <c r="H19" s="127" t="s">
        <v>20</v>
      </c>
      <c r="I19" s="14"/>
      <c r="J19" s="14"/>
    </row>
    <row r="20" spans="1:10" ht="20.100000000000001" customHeight="1" x14ac:dyDescent="0.2">
      <c r="A20" s="449"/>
      <c r="B20" s="10">
        <v>45296</v>
      </c>
      <c r="C20" s="10">
        <v>45301</v>
      </c>
      <c r="D20" s="6"/>
      <c r="E20" s="6"/>
      <c r="I20" s="14"/>
      <c r="J20" s="14"/>
    </row>
    <row r="21" spans="1:10" ht="20.100000000000001" customHeight="1" x14ac:dyDescent="0.2">
      <c r="A21" s="449"/>
      <c r="B21" s="10">
        <v>45303</v>
      </c>
      <c r="C21" s="10">
        <v>45308</v>
      </c>
      <c r="D21" s="6"/>
      <c r="H21" s="6"/>
      <c r="I21" s="13"/>
      <c r="J21" s="14"/>
    </row>
    <row r="22" spans="1:10" ht="20.100000000000001" customHeight="1" x14ac:dyDescent="0.2">
      <c r="A22" s="449"/>
      <c r="B22" s="10">
        <v>45310</v>
      </c>
      <c r="C22" s="10">
        <v>45315</v>
      </c>
      <c r="E22" s="35"/>
      <c r="F22" s="35"/>
      <c r="G22" s="35"/>
      <c r="I22" s="17"/>
      <c r="J22" s="17"/>
    </row>
    <row r="23" spans="1:10" ht="20.100000000000001" customHeight="1" x14ac:dyDescent="0.2">
      <c r="A23" s="449"/>
      <c r="B23" s="10">
        <v>45317</v>
      </c>
      <c r="C23" s="10">
        <v>45322</v>
      </c>
      <c r="E23" s="35"/>
      <c r="F23" s="35"/>
      <c r="G23" s="35"/>
      <c r="I23" s="17"/>
      <c r="J23" s="17"/>
    </row>
    <row r="24" spans="1:10" ht="20.100000000000001" customHeight="1" thickBot="1" x14ac:dyDescent="0.25">
      <c r="A24" s="449"/>
      <c r="B24" s="10">
        <v>45324</v>
      </c>
      <c r="C24" s="10">
        <v>45329</v>
      </c>
      <c r="E24" s="35"/>
      <c r="F24" s="35"/>
      <c r="G24" s="35"/>
      <c r="I24" s="17"/>
      <c r="J24" s="17"/>
    </row>
    <row r="25" spans="1:10" ht="20.100000000000001" customHeight="1" x14ac:dyDescent="0.2">
      <c r="A25" s="448" t="s">
        <v>48</v>
      </c>
      <c r="B25" s="30">
        <v>45317</v>
      </c>
      <c r="C25" s="30">
        <v>45322</v>
      </c>
      <c r="D25" s="93"/>
      <c r="E25" s="94"/>
      <c r="F25" s="94"/>
      <c r="G25" s="94"/>
      <c r="H25" s="93"/>
      <c r="I25" s="95"/>
      <c r="J25" s="95"/>
    </row>
    <row r="26" spans="1:10" ht="20.100000000000001" customHeight="1" x14ac:dyDescent="0.2">
      <c r="A26" s="449"/>
      <c r="B26" s="10">
        <v>45324</v>
      </c>
      <c r="C26" s="10">
        <v>45329</v>
      </c>
      <c r="D26" s="96"/>
      <c r="E26" s="97"/>
      <c r="F26" s="97"/>
      <c r="G26" s="97"/>
      <c r="H26" s="96"/>
      <c r="I26" s="98"/>
      <c r="J26" s="98"/>
    </row>
    <row r="27" spans="1:10" x14ac:dyDescent="0.2">
      <c r="B27" s="2"/>
      <c r="C27" s="2"/>
    </row>
  </sheetData>
  <mergeCells count="6">
    <mergeCell ref="A17:A24"/>
    <mergeCell ref="A25:A26"/>
    <mergeCell ref="D13:H13"/>
    <mergeCell ref="G17:H17"/>
    <mergeCell ref="D18:E18"/>
    <mergeCell ref="D19:F19"/>
  </mergeCells>
  <phoneticPr fontId="0" type="noConversion"/>
  <printOptions horizontalCentered="1" verticalCentered="1" gridLines="1"/>
  <pageMargins left="0.17" right="0.17" top="0.17" bottom="0.16" header="0.17" footer="0.16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16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266"/>
      <c r="N1" s="197"/>
      <c r="O1" s="198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78"/>
      <c r="D3" s="79"/>
      <c r="E3" s="79"/>
      <c r="F3" s="267" t="s">
        <v>161</v>
      </c>
      <c r="G3" s="267"/>
      <c r="H3" s="267"/>
      <c r="I3" s="267"/>
      <c r="J3" s="267"/>
      <c r="K3" s="267"/>
      <c r="L3" s="268" t="s">
        <v>164</v>
      </c>
      <c r="M3" s="269"/>
      <c r="N3" s="270"/>
      <c r="O3" s="54"/>
      <c r="P3" s="60"/>
    </row>
    <row r="4" spans="1:16" ht="20.100000000000001" customHeight="1" x14ac:dyDescent="0.2">
      <c r="A4" s="178"/>
      <c r="B4" s="179"/>
      <c r="C4" s="78"/>
      <c r="D4" s="79"/>
      <c r="E4" s="79"/>
      <c r="F4" s="267"/>
      <c r="G4" s="267"/>
      <c r="H4" s="267"/>
      <c r="I4" s="267"/>
      <c r="J4" s="267"/>
      <c r="K4" s="267"/>
      <c r="L4" s="271"/>
      <c r="M4" s="272"/>
      <c r="N4" s="273"/>
      <c r="O4" s="54"/>
      <c r="P4" s="60"/>
    </row>
    <row r="5" spans="1:16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84"/>
      <c r="D5" s="265" t="s">
        <v>33</v>
      </c>
      <c r="E5" s="265"/>
      <c r="F5" s="265"/>
      <c r="G5" s="265"/>
      <c r="H5" s="265"/>
      <c r="I5" s="235" t="s">
        <v>160</v>
      </c>
      <c r="J5" s="235"/>
      <c r="K5" s="235"/>
      <c r="L5" s="235"/>
      <c r="M5" s="235"/>
      <c r="N5" s="89"/>
      <c r="O5" s="45"/>
      <c r="P5" s="60"/>
    </row>
    <row r="6" spans="1:16" ht="20.100000000000001" customHeight="1" x14ac:dyDescent="0.2">
      <c r="A6" s="178"/>
      <c r="B6" s="199"/>
      <c r="C6" s="84"/>
      <c r="D6" s="265"/>
      <c r="E6" s="265"/>
      <c r="F6" s="265"/>
      <c r="G6" s="265"/>
      <c r="H6" s="265"/>
      <c r="I6" s="235"/>
      <c r="J6" s="235"/>
      <c r="K6" s="235"/>
      <c r="L6" s="235"/>
      <c r="M6" s="235"/>
      <c r="N6" s="89"/>
      <c r="O6" s="45"/>
      <c r="P6" s="60"/>
    </row>
    <row r="7" spans="1:16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188" t="s">
        <v>162</v>
      </c>
      <c r="D7" s="188"/>
      <c r="E7" s="188"/>
      <c r="F7" s="188"/>
      <c r="G7" s="274" t="s">
        <v>163</v>
      </c>
      <c r="H7" s="274"/>
      <c r="I7" s="274"/>
      <c r="J7" s="188" t="s">
        <v>159</v>
      </c>
      <c r="K7" s="188"/>
      <c r="L7" s="188"/>
      <c r="M7" s="188"/>
      <c r="N7" s="188"/>
      <c r="O7" s="54"/>
      <c r="P7" s="60"/>
    </row>
    <row r="8" spans="1:16" ht="20.100000000000001" customHeight="1" x14ac:dyDescent="0.2">
      <c r="A8" s="178"/>
      <c r="B8" s="179"/>
      <c r="C8" s="188"/>
      <c r="D8" s="188"/>
      <c r="E8" s="188"/>
      <c r="F8" s="188"/>
      <c r="G8" s="274"/>
      <c r="H8" s="274"/>
      <c r="I8" s="274"/>
      <c r="J8" s="188"/>
      <c r="K8" s="188"/>
      <c r="L8" s="188"/>
      <c r="M8" s="188"/>
      <c r="N8" s="188"/>
      <c r="O8" s="72"/>
      <c r="P8" s="60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78"/>
      <c r="D9" s="79"/>
      <c r="E9" s="79"/>
      <c r="F9" s="267" t="s">
        <v>161</v>
      </c>
      <c r="G9" s="267"/>
      <c r="H9" s="267"/>
      <c r="I9" s="267"/>
      <c r="J9" s="267"/>
      <c r="K9" s="267"/>
      <c r="L9" s="261" t="s">
        <v>164</v>
      </c>
      <c r="M9" s="262"/>
      <c r="N9" s="87"/>
      <c r="O9" s="53"/>
      <c r="P9" s="60"/>
    </row>
    <row r="10" spans="1:16" ht="20.100000000000001" customHeight="1" x14ac:dyDescent="0.2">
      <c r="A10" s="178"/>
      <c r="B10" s="179"/>
      <c r="C10" s="78"/>
      <c r="D10" s="79"/>
      <c r="E10" s="79"/>
      <c r="F10" s="267"/>
      <c r="G10" s="267"/>
      <c r="H10" s="267"/>
      <c r="I10" s="267"/>
      <c r="J10" s="267"/>
      <c r="K10" s="267"/>
      <c r="L10" s="263"/>
      <c r="M10" s="264"/>
      <c r="N10" s="87"/>
      <c r="O10" s="53"/>
      <c r="P10" s="60"/>
    </row>
    <row r="11" spans="1:16" ht="20.100000000000001" customHeight="1" x14ac:dyDescent="0.2">
      <c r="A11" s="178">
        <f ca="1">LOOKUP(5,'Félévi időbeosztás'!I2:I15,'Félévi időbeosztás'!A2:A16)</f>
        <v>4</v>
      </c>
      <c r="B11" s="199">
        <f ca="1">LOOKUP(5,'Félévi időbeosztás'!I2:I15,'Félévi időbeosztás'!C2:C16)</f>
        <v>45203</v>
      </c>
      <c r="C11" s="78"/>
      <c r="D11" s="265" t="s">
        <v>33</v>
      </c>
      <c r="E11" s="265"/>
      <c r="F11" s="265"/>
      <c r="G11" s="265"/>
      <c r="H11" s="265"/>
      <c r="I11" s="235" t="s">
        <v>160</v>
      </c>
      <c r="J11" s="235"/>
      <c r="K11" s="235"/>
      <c r="L11" s="235"/>
      <c r="M11" s="235"/>
      <c r="N11" s="87"/>
      <c r="O11" s="70"/>
      <c r="P11" s="60"/>
    </row>
    <row r="12" spans="1:16" ht="20.100000000000001" customHeight="1" x14ac:dyDescent="0.2">
      <c r="A12" s="178"/>
      <c r="B12" s="199"/>
      <c r="C12" s="78"/>
      <c r="D12" s="265"/>
      <c r="E12" s="265"/>
      <c r="F12" s="265"/>
      <c r="G12" s="265"/>
      <c r="H12" s="265"/>
      <c r="I12" s="235"/>
      <c r="J12" s="235"/>
      <c r="K12" s="235"/>
      <c r="L12" s="235"/>
      <c r="M12" s="235"/>
      <c r="N12" s="87"/>
      <c r="O12" s="45"/>
      <c r="P12" s="60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78"/>
      <c r="D13" s="267" t="s">
        <v>161</v>
      </c>
      <c r="E13" s="267"/>
      <c r="F13" s="267"/>
      <c r="G13" s="267"/>
      <c r="H13" s="267"/>
      <c r="I13" s="267"/>
      <c r="J13" s="268" t="s">
        <v>164</v>
      </c>
      <c r="K13" s="269"/>
      <c r="L13" s="270"/>
      <c r="M13" s="81"/>
      <c r="N13" s="81"/>
      <c r="O13" s="45"/>
      <c r="P13" s="60"/>
    </row>
    <row r="14" spans="1:16" ht="20.100000000000001" customHeight="1" x14ac:dyDescent="0.2">
      <c r="A14" s="178"/>
      <c r="B14" s="179"/>
      <c r="C14" s="78"/>
      <c r="D14" s="267"/>
      <c r="E14" s="267"/>
      <c r="F14" s="267"/>
      <c r="G14" s="267"/>
      <c r="H14" s="267"/>
      <c r="I14" s="267"/>
      <c r="J14" s="271"/>
      <c r="K14" s="272"/>
      <c r="L14" s="273"/>
      <c r="M14" s="104"/>
      <c r="N14" s="81"/>
      <c r="O14" s="69"/>
      <c r="P14" s="60"/>
    </row>
    <row r="15" spans="1:16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188" t="s">
        <v>162</v>
      </c>
      <c r="D15" s="188"/>
      <c r="E15" s="188"/>
      <c r="F15" s="188"/>
      <c r="G15" s="255" t="s">
        <v>163</v>
      </c>
      <c r="H15" s="256"/>
      <c r="I15" s="188" t="s">
        <v>159</v>
      </c>
      <c r="J15" s="188"/>
      <c r="K15" s="188"/>
      <c r="L15" s="188"/>
      <c r="M15" s="188"/>
      <c r="N15" s="74"/>
      <c r="O15" s="53"/>
      <c r="P15" s="60"/>
    </row>
    <row r="16" spans="1:16" ht="20.100000000000001" customHeight="1" x14ac:dyDescent="0.2">
      <c r="A16" s="178"/>
      <c r="B16" s="179"/>
      <c r="C16" s="188"/>
      <c r="D16" s="188"/>
      <c r="E16" s="188"/>
      <c r="F16" s="188"/>
      <c r="G16" s="257"/>
      <c r="H16" s="258"/>
      <c r="I16" s="188"/>
      <c r="J16" s="188"/>
      <c r="K16" s="188"/>
      <c r="L16" s="188"/>
      <c r="M16" s="188"/>
      <c r="N16" s="74"/>
      <c r="O16" s="53"/>
      <c r="P16" s="60"/>
    </row>
    <row r="17" spans="1:16" ht="20.100000000000001" customHeight="1" x14ac:dyDescent="0.2">
      <c r="A17" s="178">
        <f ca="1">LOOKUP(8,'Félévi időbeosztás'!I2:I15,'Félévi időbeosztás'!A2:A16)</f>
        <v>9</v>
      </c>
      <c r="B17" s="199">
        <f ca="1">LOOKUP(8,'Félévi időbeosztás'!I2:I15,'Félévi időbeosztás'!C2:C16)</f>
        <v>45238</v>
      </c>
      <c r="C17" s="78"/>
      <c r="D17" s="265" t="s">
        <v>33</v>
      </c>
      <c r="E17" s="265"/>
      <c r="F17" s="265"/>
      <c r="G17" s="265"/>
      <c r="H17" s="265"/>
      <c r="I17" s="235" t="s">
        <v>160</v>
      </c>
      <c r="J17" s="235"/>
      <c r="K17" s="235"/>
      <c r="L17" s="235"/>
      <c r="M17" s="235"/>
      <c r="N17" s="89"/>
      <c r="O17" s="70"/>
      <c r="P17" s="60"/>
    </row>
    <row r="18" spans="1:16" ht="20.100000000000001" customHeight="1" x14ac:dyDescent="0.2">
      <c r="A18" s="178"/>
      <c r="B18" s="199"/>
      <c r="C18" s="78"/>
      <c r="D18" s="265"/>
      <c r="E18" s="265"/>
      <c r="F18" s="265"/>
      <c r="G18" s="265"/>
      <c r="H18" s="265"/>
      <c r="I18" s="235"/>
      <c r="J18" s="235"/>
      <c r="K18" s="235"/>
      <c r="L18" s="235"/>
      <c r="M18" s="235"/>
      <c r="N18" s="89"/>
      <c r="O18" s="69"/>
      <c r="P18" s="60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188" t="s">
        <v>162</v>
      </c>
      <c r="D19" s="188"/>
      <c r="E19" s="188"/>
      <c r="F19" s="188"/>
      <c r="G19" s="274" t="s">
        <v>163</v>
      </c>
      <c r="H19" s="274"/>
      <c r="I19" s="274"/>
      <c r="J19" s="188" t="s">
        <v>159</v>
      </c>
      <c r="K19" s="188"/>
      <c r="L19" s="188"/>
      <c r="M19" s="188"/>
      <c r="N19" s="188"/>
      <c r="O19" s="53"/>
      <c r="P19" s="60"/>
    </row>
    <row r="20" spans="1:16" ht="20.100000000000001" customHeight="1" x14ac:dyDescent="0.2">
      <c r="A20" s="178"/>
      <c r="B20" s="179"/>
      <c r="C20" s="188"/>
      <c r="D20" s="188"/>
      <c r="E20" s="188"/>
      <c r="F20" s="188"/>
      <c r="G20" s="274"/>
      <c r="H20" s="274"/>
      <c r="I20" s="274"/>
      <c r="J20" s="188"/>
      <c r="K20" s="188"/>
      <c r="L20" s="188"/>
      <c r="M20" s="188"/>
      <c r="N20" s="188"/>
      <c r="O20" s="53"/>
      <c r="P20" s="60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78"/>
      <c r="D21" s="79"/>
      <c r="E21" s="79"/>
      <c r="F21" s="79"/>
      <c r="G21" s="261" t="s">
        <v>161</v>
      </c>
      <c r="H21" s="262"/>
      <c r="I21" s="261" t="s">
        <v>164</v>
      </c>
      <c r="J21" s="262"/>
      <c r="K21" s="74"/>
      <c r="L21" s="74"/>
      <c r="M21" s="74"/>
      <c r="N21" s="74"/>
      <c r="O21" s="53"/>
      <c r="P21" s="60"/>
    </row>
    <row r="22" spans="1:16" ht="20.100000000000001" customHeight="1" x14ac:dyDescent="0.2">
      <c r="A22" s="178"/>
      <c r="B22" s="179"/>
      <c r="C22" s="78"/>
      <c r="D22" s="79"/>
      <c r="E22" s="79"/>
      <c r="F22" s="79"/>
      <c r="G22" s="263"/>
      <c r="H22" s="264"/>
      <c r="I22" s="263"/>
      <c r="J22" s="264"/>
      <c r="K22" s="74"/>
      <c r="L22" s="74"/>
      <c r="M22" s="74"/>
      <c r="N22" s="74"/>
      <c r="O22" s="53"/>
      <c r="P22" s="60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99">
        <f ca="1">LOOKUP(11,'Félévi időbeosztás'!I2:I15,'Félévi időbeosztás'!C2:C16)</f>
        <v>45259</v>
      </c>
      <c r="C23" s="78"/>
      <c r="D23" s="265" t="s">
        <v>33</v>
      </c>
      <c r="E23" s="265"/>
      <c r="F23" s="265"/>
      <c r="G23" s="265"/>
      <c r="H23" s="265"/>
      <c r="I23" s="235" t="s">
        <v>160</v>
      </c>
      <c r="J23" s="235"/>
      <c r="K23" s="235"/>
      <c r="L23" s="235"/>
      <c r="M23" s="235"/>
      <c r="N23" s="75"/>
      <c r="O23" s="47"/>
      <c r="P23" s="39"/>
    </row>
    <row r="24" spans="1:16" ht="20.100000000000001" customHeight="1" x14ac:dyDescent="0.2">
      <c r="A24" s="178"/>
      <c r="B24" s="199"/>
      <c r="C24" s="78"/>
      <c r="D24" s="265"/>
      <c r="E24" s="265"/>
      <c r="F24" s="265"/>
      <c r="G24" s="265"/>
      <c r="H24" s="265"/>
      <c r="I24" s="235"/>
      <c r="J24" s="235"/>
      <c r="K24" s="235"/>
      <c r="L24" s="235"/>
      <c r="M24" s="235"/>
      <c r="N24" s="75"/>
      <c r="O24" s="47"/>
      <c r="P24" s="39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78"/>
      <c r="D25" s="172" t="s">
        <v>162</v>
      </c>
      <c r="E25" s="173"/>
      <c r="F25" s="174"/>
      <c r="G25" s="255" t="s">
        <v>163</v>
      </c>
      <c r="H25" s="256"/>
      <c r="I25" s="188" t="s">
        <v>159</v>
      </c>
      <c r="J25" s="188"/>
      <c r="K25" s="188"/>
      <c r="L25" s="188"/>
      <c r="M25" s="188"/>
      <c r="N25" s="74"/>
      <c r="O25" s="53"/>
      <c r="P25" s="60"/>
    </row>
    <row r="26" spans="1:16" ht="20.100000000000001" customHeight="1" x14ac:dyDescent="0.2">
      <c r="A26" s="178"/>
      <c r="B26" s="179"/>
      <c r="C26" s="78"/>
      <c r="D26" s="175"/>
      <c r="E26" s="176"/>
      <c r="F26" s="177"/>
      <c r="G26" s="257"/>
      <c r="H26" s="258"/>
      <c r="I26" s="188"/>
      <c r="J26" s="188"/>
      <c r="K26" s="188"/>
      <c r="L26" s="188"/>
      <c r="M26" s="188"/>
      <c r="N26" s="74"/>
      <c r="O26" s="53"/>
      <c r="P26" s="60"/>
    </row>
    <row r="27" spans="1:16" ht="20.100000000000001" customHeight="1" thickBot="1" x14ac:dyDescent="0.25">
      <c r="A27" s="206" t="s">
        <v>231</v>
      </c>
      <c r="B27" s="207"/>
      <c r="C27" s="207"/>
      <c r="D27" s="259"/>
      <c r="E27" s="259"/>
      <c r="F27" s="259"/>
      <c r="G27" s="207"/>
      <c r="H27" s="207"/>
      <c r="I27" s="207"/>
      <c r="J27" s="207"/>
      <c r="K27" s="207"/>
      <c r="L27" s="207"/>
      <c r="M27" s="259"/>
      <c r="N27" s="259"/>
      <c r="O27" s="260"/>
    </row>
    <row r="28" spans="1:16" ht="12.75" customHeight="1" x14ac:dyDescent="0.2">
      <c r="A28" s="29"/>
      <c r="B28" s="101" t="s">
        <v>237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6" x14ac:dyDescent="0.2">
      <c r="B29" s="167" t="s">
        <v>238</v>
      </c>
      <c r="C29" s="167"/>
    </row>
  </sheetData>
  <mergeCells count="55">
    <mergeCell ref="J19:N20"/>
    <mergeCell ref="F9:K10"/>
    <mergeCell ref="D13:I14"/>
    <mergeCell ref="J13:L14"/>
    <mergeCell ref="I21:J22"/>
    <mergeCell ref="C19:F20"/>
    <mergeCell ref="G19:I20"/>
    <mergeCell ref="D11:H12"/>
    <mergeCell ref="D17:H18"/>
    <mergeCell ref="I5:M6"/>
    <mergeCell ref="I11:M12"/>
    <mergeCell ref="I17:M18"/>
    <mergeCell ref="C7:F8"/>
    <mergeCell ref="C15:F16"/>
    <mergeCell ref="G7:I8"/>
    <mergeCell ref="G15:H16"/>
    <mergeCell ref="J7:N8"/>
    <mergeCell ref="I15:M16"/>
    <mergeCell ref="A1:O1"/>
    <mergeCell ref="B3:B4"/>
    <mergeCell ref="B5:B6"/>
    <mergeCell ref="B7:B8"/>
    <mergeCell ref="B9:B10"/>
    <mergeCell ref="A3:A4"/>
    <mergeCell ref="A5:A6"/>
    <mergeCell ref="A7:A8"/>
    <mergeCell ref="A9:A10"/>
    <mergeCell ref="F3:K4"/>
    <mergeCell ref="L3:N4"/>
    <mergeCell ref="L9:M10"/>
    <mergeCell ref="D5:H6"/>
    <mergeCell ref="B13:B14"/>
    <mergeCell ref="A13:A14"/>
    <mergeCell ref="A17:A18"/>
    <mergeCell ref="B11:B12"/>
    <mergeCell ref="B15:B16"/>
    <mergeCell ref="A15:A16"/>
    <mergeCell ref="B17:B18"/>
    <mergeCell ref="A11:A12"/>
    <mergeCell ref="D25:F26"/>
    <mergeCell ref="G25:H26"/>
    <mergeCell ref="I25:M26"/>
    <mergeCell ref="B29:C29"/>
    <mergeCell ref="A19:A20"/>
    <mergeCell ref="B19:B20"/>
    <mergeCell ref="A25:A26"/>
    <mergeCell ref="A27:O27"/>
    <mergeCell ref="B25:B26"/>
    <mergeCell ref="B21:B22"/>
    <mergeCell ref="B23:B24"/>
    <mergeCell ref="A23:A24"/>
    <mergeCell ref="A21:A22"/>
    <mergeCell ref="G21:H22"/>
    <mergeCell ref="D23:H24"/>
    <mergeCell ref="I23:M24"/>
  </mergeCells>
  <phoneticPr fontId="4" type="noConversion"/>
  <printOptions horizontalCentered="1" verticalCentered="1"/>
  <pageMargins left="0.17" right="0.17" top="0.17" bottom="0.16" header="0.21" footer="0.23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6" t="s">
        <v>12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84"/>
      <c r="D3" s="28"/>
      <c r="E3" s="41"/>
      <c r="F3" s="41"/>
      <c r="G3" s="28"/>
      <c r="H3" s="28"/>
      <c r="I3" s="28"/>
      <c r="J3" s="41"/>
      <c r="K3" s="41"/>
      <c r="L3" s="26"/>
      <c r="M3" s="41"/>
      <c r="N3" s="58"/>
      <c r="O3" s="45"/>
    </row>
    <row r="4" spans="1:15" ht="20.100000000000001" customHeight="1" x14ac:dyDescent="0.2">
      <c r="A4" s="178"/>
      <c r="B4" s="179"/>
      <c r="C4" s="84"/>
      <c r="D4" s="117"/>
      <c r="E4" s="41"/>
      <c r="F4" s="41"/>
      <c r="G4" s="28"/>
      <c r="H4" s="28"/>
      <c r="I4" s="28"/>
      <c r="J4" s="41"/>
      <c r="K4" s="41"/>
      <c r="L4" s="26"/>
      <c r="M4" s="115"/>
      <c r="N4" s="58"/>
      <c r="O4" s="45"/>
    </row>
    <row r="5" spans="1:15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78"/>
      <c r="D5" s="236" t="s">
        <v>143</v>
      </c>
      <c r="E5" s="236"/>
      <c r="F5" s="279" t="s">
        <v>103</v>
      </c>
      <c r="G5" s="279"/>
      <c r="H5" s="279" t="s">
        <v>104</v>
      </c>
      <c r="I5" s="279"/>
      <c r="J5" s="280" t="s">
        <v>144</v>
      </c>
      <c r="K5" s="280"/>
      <c r="L5" s="41"/>
      <c r="M5" s="137"/>
      <c r="N5" s="113"/>
      <c r="O5" s="47"/>
    </row>
    <row r="6" spans="1:15" ht="20.100000000000001" customHeight="1" x14ac:dyDescent="0.2">
      <c r="A6" s="178"/>
      <c r="B6" s="179"/>
      <c r="C6" s="78"/>
      <c r="D6" s="236"/>
      <c r="E6" s="236"/>
      <c r="F6" s="279"/>
      <c r="G6" s="279"/>
      <c r="H6" s="279"/>
      <c r="I6" s="279"/>
      <c r="J6" s="280"/>
      <c r="K6" s="280"/>
      <c r="L6" s="41"/>
      <c r="M6" s="137"/>
      <c r="N6" s="116"/>
      <c r="O6" s="47"/>
    </row>
    <row r="7" spans="1:15" ht="20.100000000000001" customHeight="1" x14ac:dyDescent="0.2">
      <c r="A7" s="178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78"/>
      <c r="D7" s="277" t="s">
        <v>36</v>
      </c>
      <c r="E7" s="277"/>
      <c r="F7" s="278" t="s">
        <v>105</v>
      </c>
      <c r="G7" s="278"/>
      <c r="H7" s="281" t="s">
        <v>35</v>
      </c>
      <c r="I7" s="281"/>
      <c r="J7" s="172" t="s">
        <v>44</v>
      </c>
      <c r="K7" s="173"/>
      <c r="L7" s="174"/>
      <c r="M7" s="137"/>
      <c r="N7" s="137"/>
      <c r="O7" s="54"/>
    </row>
    <row r="8" spans="1:15" ht="20.100000000000001" customHeight="1" x14ac:dyDescent="0.2">
      <c r="A8" s="178"/>
      <c r="B8" s="179"/>
      <c r="C8" s="84"/>
      <c r="D8" s="277"/>
      <c r="E8" s="277"/>
      <c r="F8" s="278"/>
      <c r="G8" s="278"/>
      <c r="H8" s="281"/>
      <c r="I8" s="281"/>
      <c r="J8" s="175"/>
      <c r="K8" s="176"/>
      <c r="L8" s="177"/>
      <c r="M8" s="137"/>
      <c r="N8" s="137"/>
      <c r="O8" s="54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84"/>
      <c r="D9" s="28"/>
      <c r="E9" s="41"/>
      <c r="F9" s="41"/>
      <c r="G9" s="28"/>
      <c r="H9" s="28"/>
      <c r="I9" s="28"/>
      <c r="J9" s="41"/>
      <c r="K9" s="86"/>
      <c r="L9" s="44"/>
      <c r="M9" s="119"/>
      <c r="N9" s="120"/>
      <c r="O9" s="45"/>
    </row>
    <row r="10" spans="1:15" ht="20.100000000000001" customHeight="1" x14ac:dyDescent="0.2">
      <c r="A10" s="178"/>
      <c r="B10" s="179"/>
      <c r="C10" s="84"/>
      <c r="D10" s="117"/>
      <c r="E10" s="41"/>
      <c r="F10" s="41"/>
      <c r="G10" s="28"/>
      <c r="H10" s="28"/>
      <c r="I10" s="28"/>
      <c r="J10" s="41"/>
      <c r="K10" s="86"/>
      <c r="L10" s="44"/>
      <c r="M10" s="117"/>
      <c r="N10" s="58"/>
      <c r="O10" s="45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78"/>
      <c r="D11" s="236" t="s">
        <v>143</v>
      </c>
      <c r="E11" s="236"/>
      <c r="F11" s="279" t="s">
        <v>103</v>
      </c>
      <c r="G11" s="279"/>
      <c r="H11" s="279" t="s">
        <v>104</v>
      </c>
      <c r="I11" s="279"/>
      <c r="J11" s="280" t="s">
        <v>144</v>
      </c>
      <c r="K11" s="280"/>
      <c r="L11" s="41"/>
      <c r="M11" s="137"/>
      <c r="N11" s="113"/>
      <c r="O11" s="47"/>
    </row>
    <row r="12" spans="1:15" ht="20.100000000000001" customHeight="1" x14ac:dyDescent="0.2">
      <c r="A12" s="178"/>
      <c r="B12" s="179"/>
      <c r="C12" s="78"/>
      <c r="D12" s="236"/>
      <c r="E12" s="236"/>
      <c r="F12" s="279"/>
      <c r="G12" s="279"/>
      <c r="H12" s="279"/>
      <c r="I12" s="279"/>
      <c r="J12" s="280"/>
      <c r="K12" s="280"/>
      <c r="L12" s="41"/>
      <c r="M12" s="137"/>
      <c r="N12" s="116"/>
      <c r="O12" s="47"/>
    </row>
    <row r="13" spans="1:15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78"/>
      <c r="D13" s="277" t="s">
        <v>36</v>
      </c>
      <c r="E13" s="277"/>
      <c r="F13" s="278" t="s">
        <v>105</v>
      </c>
      <c r="G13" s="278"/>
      <c r="H13" s="281" t="s">
        <v>35</v>
      </c>
      <c r="I13" s="281"/>
      <c r="J13" s="172" t="s">
        <v>44</v>
      </c>
      <c r="K13" s="173"/>
      <c r="L13" s="174"/>
      <c r="M13" s="137"/>
      <c r="N13" s="137"/>
      <c r="O13" s="54"/>
    </row>
    <row r="14" spans="1:15" ht="20.100000000000001" customHeight="1" x14ac:dyDescent="0.2">
      <c r="A14" s="178"/>
      <c r="B14" s="179"/>
      <c r="C14" s="78"/>
      <c r="D14" s="277"/>
      <c r="E14" s="277"/>
      <c r="F14" s="278"/>
      <c r="G14" s="278"/>
      <c r="H14" s="281"/>
      <c r="I14" s="281"/>
      <c r="J14" s="175"/>
      <c r="K14" s="176"/>
      <c r="L14" s="177"/>
      <c r="M14" s="137"/>
      <c r="N14" s="137"/>
      <c r="O14" s="54"/>
    </row>
    <row r="15" spans="1:15" ht="20.100000000000001" customHeight="1" x14ac:dyDescent="0.2">
      <c r="A15" s="178">
        <f ca="1">LOOKUP(7,'Félévi időbeosztás'!I2:I15,'Félévi időbeosztás'!A2:A16)</f>
        <v>7</v>
      </c>
      <c r="B15" s="179">
        <f ca="1">LOOKUP(7,'Félévi időbeosztás'!I2:I15,'Félévi időbeosztás'!C2:C16)</f>
        <v>45224</v>
      </c>
      <c r="C15" s="84"/>
      <c r="D15" s="119"/>
      <c r="E15" s="41"/>
      <c r="F15" s="41"/>
      <c r="G15" s="28"/>
      <c r="H15" s="28"/>
      <c r="I15" s="28"/>
      <c r="J15" s="41"/>
      <c r="K15" s="41"/>
      <c r="L15" s="86"/>
      <c r="M15" s="138"/>
      <c r="N15" s="120"/>
      <c r="O15" s="45"/>
    </row>
    <row r="16" spans="1:15" ht="20.100000000000001" customHeight="1" x14ac:dyDescent="0.2">
      <c r="A16" s="178"/>
      <c r="B16" s="179"/>
      <c r="C16" s="84"/>
      <c r="D16" s="117"/>
      <c r="E16" s="41"/>
      <c r="F16" s="41"/>
      <c r="G16" s="28"/>
      <c r="H16" s="28"/>
      <c r="I16" s="28"/>
      <c r="J16" s="41"/>
      <c r="K16" s="41"/>
      <c r="L16" s="86"/>
      <c r="M16" s="139"/>
      <c r="N16" s="58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78"/>
      <c r="D17" s="236" t="s">
        <v>143</v>
      </c>
      <c r="E17" s="236"/>
      <c r="F17" s="279" t="s">
        <v>103</v>
      </c>
      <c r="G17" s="279"/>
      <c r="H17" s="279" t="s">
        <v>104</v>
      </c>
      <c r="I17" s="279"/>
      <c r="J17" s="280" t="s">
        <v>144</v>
      </c>
      <c r="K17" s="280"/>
      <c r="L17" s="41"/>
      <c r="M17" s="137"/>
      <c r="N17" s="114"/>
      <c r="O17" s="54"/>
    </row>
    <row r="18" spans="1:15" ht="20.100000000000001" customHeight="1" x14ac:dyDescent="0.2">
      <c r="A18" s="178"/>
      <c r="B18" s="179"/>
      <c r="C18" s="78"/>
      <c r="D18" s="236"/>
      <c r="E18" s="236"/>
      <c r="F18" s="279"/>
      <c r="G18" s="279"/>
      <c r="H18" s="279"/>
      <c r="I18" s="279"/>
      <c r="J18" s="280"/>
      <c r="K18" s="280"/>
      <c r="L18" s="41"/>
      <c r="M18" s="137"/>
      <c r="N18" s="118"/>
      <c r="O18" s="54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78"/>
      <c r="D19" s="277" t="s">
        <v>36</v>
      </c>
      <c r="E19" s="277"/>
      <c r="F19" s="278" t="s">
        <v>105</v>
      </c>
      <c r="G19" s="278"/>
      <c r="H19" s="281" t="s">
        <v>35</v>
      </c>
      <c r="I19" s="281"/>
      <c r="J19" s="172" t="s">
        <v>44</v>
      </c>
      <c r="K19" s="173"/>
      <c r="L19" s="174"/>
      <c r="M19" s="137"/>
      <c r="N19" s="137"/>
      <c r="O19" s="54"/>
    </row>
    <row r="20" spans="1:15" ht="20.100000000000001" customHeight="1" x14ac:dyDescent="0.2">
      <c r="A20" s="178"/>
      <c r="B20" s="179"/>
      <c r="C20" s="78"/>
      <c r="D20" s="277"/>
      <c r="E20" s="277"/>
      <c r="F20" s="278"/>
      <c r="G20" s="278"/>
      <c r="H20" s="281"/>
      <c r="I20" s="281"/>
      <c r="J20" s="175"/>
      <c r="K20" s="176"/>
      <c r="L20" s="177"/>
      <c r="M20" s="137"/>
      <c r="N20" s="137"/>
      <c r="O20" s="54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84"/>
      <c r="D21" s="119"/>
      <c r="E21" s="41"/>
      <c r="F21" s="41"/>
      <c r="G21" s="28"/>
      <c r="H21" s="28"/>
      <c r="I21" s="28"/>
      <c r="J21" s="41"/>
      <c r="K21" s="41"/>
      <c r="L21" s="28"/>
      <c r="M21" s="119"/>
      <c r="N21" s="120"/>
      <c r="O21" s="45"/>
    </row>
    <row r="22" spans="1:15" ht="20.100000000000001" customHeight="1" x14ac:dyDescent="0.2">
      <c r="A22" s="178"/>
      <c r="B22" s="179"/>
      <c r="C22" s="84"/>
      <c r="D22" s="117"/>
      <c r="E22" s="41"/>
      <c r="F22" s="41"/>
      <c r="G22" s="28"/>
      <c r="H22" s="28"/>
      <c r="I22" s="28"/>
      <c r="J22" s="41"/>
      <c r="K22" s="41"/>
      <c r="L22" s="28"/>
      <c r="M22" s="117"/>
      <c r="N22" s="58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78"/>
      <c r="D23" s="236" t="s">
        <v>143</v>
      </c>
      <c r="E23" s="236"/>
      <c r="F23" s="279" t="s">
        <v>103</v>
      </c>
      <c r="G23" s="279"/>
      <c r="H23" s="279" t="s">
        <v>104</v>
      </c>
      <c r="I23" s="279"/>
      <c r="J23" s="280" t="s">
        <v>144</v>
      </c>
      <c r="K23" s="280"/>
      <c r="L23" s="41"/>
      <c r="M23" s="137"/>
      <c r="N23" s="113"/>
      <c r="O23" s="47"/>
    </row>
    <row r="24" spans="1:15" ht="20.100000000000001" customHeight="1" x14ac:dyDescent="0.2">
      <c r="A24" s="178"/>
      <c r="B24" s="179"/>
      <c r="C24" s="78"/>
      <c r="D24" s="236"/>
      <c r="E24" s="236"/>
      <c r="F24" s="279"/>
      <c r="G24" s="279"/>
      <c r="H24" s="279"/>
      <c r="I24" s="279"/>
      <c r="J24" s="280"/>
      <c r="K24" s="280"/>
      <c r="L24" s="41"/>
      <c r="M24" s="137"/>
      <c r="N24" s="116"/>
      <c r="O24" s="47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84"/>
      <c r="D25" s="277" t="s">
        <v>36</v>
      </c>
      <c r="E25" s="277"/>
      <c r="F25" s="278" t="s">
        <v>105</v>
      </c>
      <c r="G25" s="278"/>
      <c r="H25" s="281" t="s">
        <v>35</v>
      </c>
      <c r="I25" s="281"/>
      <c r="J25" s="172" t="s">
        <v>44</v>
      </c>
      <c r="K25" s="173"/>
      <c r="L25" s="174"/>
      <c r="M25" s="137"/>
      <c r="N25" s="137"/>
      <c r="O25" s="54"/>
    </row>
    <row r="26" spans="1:15" ht="20.100000000000001" customHeight="1" x14ac:dyDescent="0.2">
      <c r="A26" s="178"/>
      <c r="B26" s="179"/>
      <c r="C26" s="84"/>
      <c r="D26" s="277"/>
      <c r="E26" s="277"/>
      <c r="F26" s="278"/>
      <c r="G26" s="278"/>
      <c r="H26" s="281"/>
      <c r="I26" s="281"/>
      <c r="J26" s="175"/>
      <c r="K26" s="176"/>
      <c r="L26" s="177"/>
      <c r="M26" s="137"/>
      <c r="N26" s="137"/>
      <c r="O26" s="54"/>
    </row>
    <row r="27" spans="1:15" ht="20.100000000000001" customHeight="1" thickBot="1" x14ac:dyDescent="0.25">
      <c r="A27" s="206" t="s">
        <v>239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59"/>
      <c r="L27" s="259"/>
      <c r="M27" s="259"/>
      <c r="N27" s="259"/>
      <c r="O27" s="208"/>
    </row>
    <row r="28" spans="1:15" ht="12.75" customHeight="1" x14ac:dyDescent="0.2">
      <c r="A28" s="29"/>
      <c r="B28" s="275" t="s">
        <v>220</v>
      </c>
      <c r="C28" s="275"/>
      <c r="D28" s="68"/>
      <c r="E28" s="68"/>
      <c r="F28" s="68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276" t="s">
        <v>221</v>
      </c>
      <c r="C29" s="276"/>
      <c r="D29" s="29"/>
      <c r="E29" s="29"/>
      <c r="F29" s="29"/>
      <c r="G29" s="29"/>
      <c r="M29" s="29"/>
      <c r="N29" s="29"/>
      <c r="O29" s="29"/>
    </row>
    <row r="30" spans="1:15" x14ac:dyDescent="0.2">
      <c r="B30" s="223" t="s">
        <v>240</v>
      </c>
      <c r="C30" s="223"/>
    </row>
  </sheetData>
  <mergeCells count="61">
    <mergeCell ref="D17:E18"/>
    <mergeCell ref="F17:G18"/>
    <mergeCell ref="H17:I18"/>
    <mergeCell ref="H25:I26"/>
    <mergeCell ref="J7:L8"/>
    <mergeCell ref="J13:L14"/>
    <mergeCell ref="J19:L20"/>
    <mergeCell ref="J25:L26"/>
    <mergeCell ref="F23:G24"/>
    <mergeCell ref="H23:I24"/>
    <mergeCell ref="J11:K12"/>
    <mergeCell ref="J17:K18"/>
    <mergeCell ref="J23:K24"/>
    <mergeCell ref="H7:I8"/>
    <mergeCell ref="H13:I14"/>
    <mergeCell ref="H19:I20"/>
    <mergeCell ref="B19:B20"/>
    <mergeCell ref="B17:B18"/>
    <mergeCell ref="A19:A20"/>
    <mergeCell ref="A13:A14"/>
    <mergeCell ref="B13:B14"/>
    <mergeCell ref="B15:B16"/>
    <mergeCell ref="A15:A16"/>
    <mergeCell ref="A17:A18"/>
    <mergeCell ref="D11:E12"/>
    <mergeCell ref="F11:G12"/>
    <mergeCell ref="H11:I12"/>
    <mergeCell ref="A9:A10"/>
    <mergeCell ref="J5:K6"/>
    <mergeCell ref="D25:E26"/>
    <mergeCell ref="F25:G26"/>
    <mergeCell ref="D23:E24"/>
    <mergeCell ref="A1:O1"/>
    <mergeCell ref="B7:B8"/>
    <mergeCell ref="A3:A4"/>
    <mergeCell ref="A7:A8"/>
    <mergeCell ref="A5:A6"/>
    <mergeCell ref="B3:B4"/>
    <mergeCell ref="B5:B6"/>
    <mergeCell ref="B9:B10"/>
    <mergeCell ref="A11:A12"/>
    <mergeCell ref="B11:B12"/>
    <mergeCell ref="D5:E6"/>
    <mergeCell ref="F5:G6"/>
    <mergeCell ref="H5:I6"/>
    <mergeCell ref="B28:C28"/>
    <mergeCell ref="B29:C29"/>
    <mergeCell ref="B30:C30"/>
    <mergeCell ref="D7:E8"/>
    <mergeCell ref="F7:G8"/>
    <mergeCell ref="D13:E14"/>
    <mergeCell ref="F13:G14"/>
    <mergeCell ref="D19:E20"/>
    <mergeCell ref="F19:G20"/>
    <mergeCell ref="A27:O27"/>
    <mergeCell ref="A21:A22"/>
    <mergeCell ref="B23:B24"/>
    <mergeCell ref="A25:A26"/>
    <mergeCell ref="B25:B26"/>
    <mergeCell ref="A23:A24"/>
    <mergeCell ref="B21:B22"/>
  </mergeCells>
  <phoneticPr fontId="4" type="noConversion"/>
  <printOptions horizontalCentered="1" verticalCentered="1"/>
  <pageMargins left="0.15748031496062992" right="0.15748031496062992" top="0.19685039370078741" bottom="0.15748031496062992" header="0.15748031496062992" footer="0.1574803149606299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6" t="s">
        <v>17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122" t="s">
        <v>85</v>
      </c>
      <c r="M2" s="122" t="s">
        <v>24</v>
      </c>
      <c r="N2" s="122" t="s">
        <v>86</v>
      </c>
      <c r="O2" s="154" t="s">
        <v>87</v>
      </c>
    </row>
    <row r="3" spans="1:16" ht="20.100000000000001" customHeight="1" x14ac:dyDescent="0.2">
      <c r="A3" s="178">
        <f ca="1">LOOKUP(1,'Félévi időbeosztás'!I2:I15,'Félévi időbeosztás'!A2:A16)</f>
        <v>0</v>
      </c>
      <c r="B3" s="179">
        <f ca="1">LOOKUP(1,'Félévi időbeosztás'!I2:I15,'Félévi időbeosztás'!C2:C16)</f>
        <v>45175</v>
      </c>
      <c r="C3" s="285" t="s">
        <v>39</v>
      </c>
      <c r="D3" s="285"/>
      <c r="E3" s="285"/>
      <c r="F3" s="188" t="s">
        <v>37</v>
      </c>
      <c r="G3" s="213"/>
      <c r="H3" s="213"/>
      <c r="I3" s="281" t="s">
        <v>40</v>
      </c>
      <c r="J3" s="281"/>
      <c r="K3" s="28"/>
      <c r="L3" s="79"/>
      <c r="M3" s="79"/>
      <c r="N3" s="79"/>
      <c r="O3" s="80"/>
    </row>
    <row r="4" spans="1:16" ht="20.100000000000001" customHeight="1" x14ac:dyDescent="0.2">
      <c r="A4" s="178"/>
      <c r="B4" s="179"/>
      <c r="C4" s="285"/>
      <c r="D4" s="285"/>
      <c r="E4" s="285"/>
      <c r="F4" s="213"/>
      <c r="G4" s="213"/>
      <c r="H4" s="213"/>
      <c r="I4" s="281"/>
      <c r="J4" s="281"/>
      <c r="K4" s="28"/>
      <c r="L4" s="79"/>
      <c r="M4" s="79"/>
      <c r="N4" s="79"/>
      <c r="O4" s="80"/>
    </row>
    <row r="5" spans="1:16" ht="20.100000000000001" customHeight="1" x14ac:dyDescent="0.2">
      <c r="A5" s="178">
        <f ca="1">LOOKUP(2,'Félévi időbeosztás'!I2:I15,'Félévi időbeosztás'!A2:A16)</f>
        <v>1</v>
      </c>
      <c r="B5" s="179">
        <f ca="1">LOOKUP(2,'Félévi időbeosztás'!I2:I15,'Félévi időbeosztás'!C2:C16)</f>
        <v>45182</v>
      </c>
      <c r="C5" s="84"/>
      <c r="D5" s="236" t="s">
        <v>143</v>
      </c>
      <c r="E5" s="236"/>
      <c r="F5" s="279" t="s">
        <v>103</v>
      </c>
      <c r="G5" s="279"/>
      <c r="H5" s="279" t="s">
        <v>104</v>
      </c>
      <c r="I5" s="279"/>
      <c r="J5" s="284" t="s">
        <v>29</v>
      </c>
      <c r="K5" s="284"/>
      <c r="L5" s="157"/>
      <c r="M5" s="290" t="s">
        <v>38</v>
      </c>
      <c r="N5" s="291"/>
      <c r="O5" s="71"/>
    </row>
    <row r="6" spans="1:16" ht="20.100000000000001" customHeight="1" x14ac:dyDescent="0.2">
      <c r="A6" s="178"/>
      <c r="B6" s="179"/>
      <c r="C6" s="84"/>
      <c r="D6" s="296"/>
      <c r="E6" s="296"/>
      <c r="F6" s="279"/>
      <c r="G6" s="279"/>
      <c r="H6" s="279"/>
      <c r="I6" s="279"/>
      <c r="J6" s="284"/>
      <c r="K6" s="284"/>
      <c r="L6" s="157"/>
      <c r="M6" s="292"/>
      <c r="N6" s="293"/>
      <c r="O6" s="53"/>
    </row>
    <row r="7" spans="1:16" ht="20.100000000000001" customHeight="1" x14ac:dyDescent="0.2">
      <c r="A7" s="282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84"/>
      <c r="D7" s="79"/>
      <c r="E7" s="79"/>
      <c r="F7" s="286" t="s">
        <v>45</v>
      </c>
      <c r="G7" s="286"/>
      <c r="H7" s="287"/>
      <c r="I7" s="297" t="s">
        <v>66</v>
      </c>
      <c r="J7" s="297"/>
      <c r="K7" s="297"/>
      <c r="L7" s="119"/>
      <c r="M7" s="79"/>
      <c r="N7" s="79"/>
      <c r="O7" s="152"/>
      <c r="P7" s="4"/>
    </row>
    <row r="8" spans="1:16" ht="20.100000000000001" customHeight="1" x14ac:dyDescent="0.2">
      <c r="A8" s="283"/>
      <c r="B8" s="179"/>
      <c r="C8" s="84"/>
      <c r="D8" s="79"/>
      <c r="E8" s="79"/>
      <c r="F8" s="288"/>
      <c r="G8" s="288"/>
      <c r="H8" s="289"/>
      <c r="I8" s="297"/>
      <c r="J8" s="297"/>
      <c r="K8" s="299"/>
      <c r="L8" s="117"/>
      <c r="M8" s="79"/>
      <c r="N8" s="79"/>
      <c r="O8" s="152"/>
      <c r="P8" s="4"/>
    </row>
    <row r="9" spans="1:16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85" t="s">
        <v>39</v>
      </c>
      <c r="D9" s="298"/>
      <c r="E9" s="298"/>
      <c r="F9" s="188" t="s">
        <v>37</v>
      </c>
      <c r="G9" s="213"/>
      <c r="H9" s="213"/>
      <c r="I9" s="281" t="s">
        <v>40</v>
      </c>
      <c r="J9" s="281"/>
      <c r="K9" s="79"/>
      <c r="L9" s="79"/>
      <c r="M9" s="79"/>
      <c r="N9" s="79"/>
      <c r="O9" s="54"/>
      <c r="P9" s="4"/>
    </row>
    <row r="10" spans="1:16" ht="20.100000000000001" customHeight="1" x14ac:dyDescent="0.2">
      <c r="A10" s="178"/>
      <c r="B10" s="179"/>
      <c r="C10" s="285"/>
      <c r="D10" s="285"/>
      <c r="E10" s="285"/>
      <c r="F10" s="213"/>
      <c r="G10" s="213"/>
      <c r="H10" s="213"/>
      <c r="I10" s="281"/>
      <c r="J10" s="295"/>
      <c r="K10" s="79"/>
      <c r="L10" s="79"/>
      <c r="M10" s="79"/>
      <c r="N10" s="79"/>
      <c r="O10" s="54"/>
      <c r="P10" s="4"/>
    </row>
    <row r="11" spans="1:16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84"/>
      <c r="D11" s="236" t="s">
        <v>143</v>
      </c>
      <c r="E11" s="236"/>
      <c r="F11" s="279" t="s">
        <v>103</v>
      </c>
      <c r="G11" s="279"/>
      <c r="H11" s="279" t="s">
        <v>104</v>
      </c>
      <c r="I11" s="279"/>
      <c r="J11" s="157"/>
      <c r="K11" s="157"/>
      <c r="L11" s="290" t="s">
        <v>38</v>
      </c>
      <c r="M11" s="291"/>
      <c r="N11" s="119"/>
      <c r="O11" s="53"/>
    </row>
    <row r="12" spans="1:16" ht="20.100000000000001" customHeight="1" x14ac:dyDescent="0.2">
      <c r="A12" s="178"/>
      <c r="B12" s="179"/>
      <c r="C12" s="84"/>
      <c r="D12" s="296"/>
      <c r="E12" s="296"/>
      <c r="F12" s="279"/>
      <c r="G12" s="279"/>
      <c r="H12" s="279"/>
      <c r="I12" s="279"/>
      <c r="J12" s="157"/>
      <c r="K12" s="157"/>
      <c r="L12" s="292"/>
      <c r="M12" s="235"/>
      <c r="N12" s="28"/>
      <c r="O12" s="53"/>
    </row>
    <row r="13" spans="1:16" ht="20.100000000000001" customHeight="1" x14ac:dyDescent="0.2">
      <c r="A13" s="178">
        <f ca="1">LOOKUP(6,'Félévi időbeosztás'!I2:I15,'Félévi időbeosztás'!A2:A16)</f>
        <v>5</v>
      </c>
      <c r="B13" s="179">
        <f ca="1">LOOKUP(6,'Félévi időbeosztás'!I2:I15,'Félévi időbeosztás'!C2:C16)</f>
        <v>45210</v>
      </c>
      <c r="C13" s="84"/>
      <c r="D13" s="79"/>
      <c r="E13" s="79"/>
      <c r="F13" s="307" t="s">
        <v>45</v>
      </c>
      <c r="G13" s="307"/>
      <c r="H13" s="308"/>
      <c r="I13" s="300" t="s">
        <v>37</v>
      </c>
      <c r="J13" s="301"/>
      <c r="K13" s="301"/>
      <c r="L13" s="79"/>
      <c r="M13" s="153"/>
      <c r="N13" s="119"/>
      <c r="O13" s="45"/>
    </row>
    <row r="14" spans="1:16" ht="20.100000000000001" customHeight="1" x14ac:dyDescent="0.2">
      <c r="A14" s="178"/>
      <c r="B14" s="179"/>
      <c r="C14" s="84"/>
      <c r="D14" s="79"/>
      <c r="E14" s="79"/>
      <c r="F14" s="309"/>
      <c r="G14" s="310"/>
      <c r="H14" s="311"/>
      <c r="I14" s="267"/>
      <c r="J14" s="267"/>
      <c r="K14" s="267"/>
      <c r="L14" s="79"/>
      <c r="M14" s="153"/>
      <c r="N14" s="28"/>
      <c r="O14" s="45"/>
    </row>
    <row r="15" spans="1:16" ht="20.100000000000001" customHeight="1" x14ac:dyDescent="0.2">
      <c r="A15" s="178">
        <f ca="1">LOOKUP(7,'Félévi időbeosztás'!I2:I15,'Félévi időbeosztás'!A2:A16)</f>
        <v>7</v>
      </c>
      <c r="B15" s="304">
        <f ca="1">LOOKUP(7,'Félévi időbeosztás'!I2:I15,'Félévi időbeosztás'!C2:C16)</f>
        <v>45224</v>
      </c>
      <c r="C15" s="84"/>
      <c r="D15" s="156"/>
      <c r="E15" s="156"/>
      <c r="F15" s="79"/>
      <c r="G15" s="302" t="s">
        <v>40</v>
      </c>
      <c r="H15" s="303"/>
      <c r="I15" s="297" t="s">
        <v>66</v>
      </c>
      <c r="J15" s="297"/>
      <c r="K15" s="297"/>
      <c r="L15" s="28"/>
      <c r="M15" s="153"/>
      <c r="N15" s="119"/>
      <c r="O15" s="45"/>
    </row>
    <row r="16" spans="1:16" ht="20.100000000000001" customHeight="1" x14ac:dyDescent="0.2">
      <c r="A16" s="178"/>
      <c r="B16" s="305"/>
      <c r="C16" s="84"/>
      <c r="D16" s="38"/>
      <c r="E16" s="38"/>
      <c r="F16" s="79"/>
      <c r="G16" s="302"/>
      <c r="H16" s="303"/>
      <c r="I16" s="297"/>
      <c r="J16" s="299"/>
      <c r="K16" s="299"/>
      <c r="L16" s="119"/>
      <c r="M16" s="28"/>
      <c r="N16" s="28"/>
      <c r="O16" s="45"/>
    </row>
    <row r="17" spans="1:15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84"/>
      <c r="D17" s="236" t="s">
        <v>143</v>
      </c>
      <c r="E17" s="236"/>
      <c r="F17" s="306" t="s">
        <v>103</v>
      </c>
      <c r="G17" s="279"/>
      <c r="H17" s="279" t="s">
        <v>104</v>
      </c>
      <c r="I17" s="279"/>
      <c r="J17" s="157"/>
      <c r="K17" s="157"/>
      <c r="L17" s="294" t="s">
        <v>38</v>
      </c>
      <c r="M17" s="235"/>
      <c r="N17" s="28"/>
      <c r="O17" s="45"/>
    </row>
    <row r="18" spans="1:15" ht="20.100000000000001" customHeight="1" x14ac:dyDescent="0.2">
      <c r="A18" s="178"/>
      <c r="B18" s="179"/>
      <c r="C18" s="84"/>
      <c r="D18" s="296"/>
      <c r="E18" s="296"/>
      <c r="F18" s="279"/>
      <c r="G18" s="279"/>
      <c r="H18" s="279"/>
      <c r="I18" s="279"/>
      <c r="J18" s="157"/>
      <c r="K18" s="157"/>
      <c r="L18" s="294"/>
      <c r="M18" s="293"/>
      <c r="N18" s="117"/>
      <c r="O18" s="45"/>
    </row>
    <row r="19" spans="1:15" ht="20.100000000000001" customHeight="1" x14ac:dyDescent="0.2">
      <c r="A19" s="178">
        <f ca="1">LOOKUP(9,'Félévi időbeosztás'!I2:I15,'Félévi időbeosztás'!A2:A16)</f>
        <v>10</v>
      </c>
      <c r="B19" s="179">
        <f ca="1">LOOKUP(9,'Félévi időbeosztás'!I2:I15,'Félévi időbeosztás'!C2:C16)</f>
        <v>45245</v>
      </c>
      <c r="C19" s="84"/>
      <c r="D19" s="79"/>
      <c r="E19" s="79"/>
      <c r="F19" s="286" t="s">
        <v>45</v>
      </c>
      <c r="G19" s="286"/>
      <c r="H19" s="287"/>
      <c r="I19" s="297" t="s">
        <v>66</v>
      </c>
      <c r="J19" s="312"/>
      <c r="K19" s="312"/>
      <c r="L19" s="28"/>
      <c r="M19" s="79"/>
      <c r="N19" s="79"/>
      <c r="O19" s="54"/>
    </row>
    <row r="20" spans="1:15" ht="20.100000000000001" customHeight="1" x14ac:dyDescent="0.2">
      <c r="A20" s="178"/>
      <c r="B20" s="179"/>
      <c r="C20" s="84"/>
      <c r="D20" s="79"/>
      <c r="E20" s="79"/>
      <c r="F20" s="288"/>
      <c r="G20" s="288"/>
      <c r="H20" s="289"/>
      <c r="I20" s="297"/>
      <c r="J20" s="297"/>
      <c r="K20" s="297"/>
      <c r="L20" s="28"/>
      <c r="M20" s="79"/>
      <c r="N20" s="79"/>
      <c r="O20" s="54"/>
    </row>
    <row r="21" spans="1:15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79"/>
      <c r="D21" s="298" t="s">
        <v>39</v>
      </c>
      <c r="E21" s="298"/>
      <c r="F21" s="188" t="s">
        <v>37</v>
      </c>
      <c r="G21" s="213"/>
      <c r="H21" s="213"/>
      <c r="I21" s="281" t="s">
        <v>40</v>
      </c>
      <c r="J21" s="281"/>
      <c r="K21" s="38"/>
      <c r="L21" s="38"/>
      <c r="M21" s="119"/>
      <c r="N21" s="119"/>
      <c r="O21" s="45"/>
    </row>
    <row r="22" spans="1:15" ht="20.100000000000001" customHeight="1" x14ac:dyDescent="0.2">
      <c r="A22" s="178"/>
      <c r="B22" s="179"/>
      <c r="C22" s="79"/>
      <c r="D22" s="285"/>
      <c r="E22" s="285"/>
      <c r="F22" s="213"/>
      <c r="G22" s="213"/>
      <c r="H22" s="213"/>
      <c r="I22" s="281"/>
      <c r="J22" s="281"/>
      <c r="K22" s="38"/>
      <c r="L22" s="155"/>
      <c r="M22" s="28"/>
      <c r="N22" s="28"/>
      <c r="O22" s="45"/>
    </row>
    <row r="23" spans="1:15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84"/>
      <c r="D23" s="236" t="s">
        <v>143</v>
      </c>
      <c r="E23" s="236"/>
      <c r="F23" s="279" t="s">
        <v>103</v>
      </c>
      <c r="G23" s="279"/>
      <c r="H23" s="279" t="s">
        <v>104</v>
      </c>
      <c r="I23" s="279"/>
      <c r="J23" s="284" t="s">
        <v>29</v>
      </c>
      <c r="K23" s="284"/>
      <c r="L23" s="157"/>
      <c r="M23" s="294" t="s">
        <v>38</v>
      </c>
      <c r="N23" s="235"/>
      <c r="O23" s="53"/>
    </row>
    <row r="24" spans="1:15" ht="20.100000000000001" customHeight="1" x14ac:dyDescent="0.2">
      <c r="A24" s="178"/>
      <c r="B24" s="179"/>
      <c r="C24" s="84"/>
      <c r="D24" s="296"/>
      <c r="E24" s="296"/>
      <c r="F24" s="279"/>
      <c r="G24" s="279"/>
      <c r="H24" s="279"/>
      <c r="I24" s="279"/>
      <c r="J24" s="284"/>
      <c r="K24" s="284"/>
      <c r="L24" s="157"/>
      <c r="M24" s="294"/>
      <c r="N24" s="235"/>
      <c r="O24" s="53"/>
    </row>
    <row r="25" spans="1:15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84"/>
      <c r="D25" s="79"/>
      <c r="E25" s="79"/>
      <c r="F25" s="286" t="s">
        <v>45</v>
      </c>
      <c r="G25" s="286"/>
      <c r="H25" s="287"/>
      <c r="I25" s="297" t="s">
        <v>66</v>
      </c>
      <c r="J25" s="297"/>
      <c r="K25" s="297"/>
      <c r="L25" s="119"/>
      <c r="M25" s="28"/>
      <c r="N25" s="79"/>
      <c r="O25" s="47"/>
    </row>
    <row r="26" spans="1:15" ht="20.100000000000001" customHeight="1" x14ac:dyDescent="0.2">
      <c r="A26" s="178"/>
      <c r="B26" s="179"/>
      <c r="C26" s="84"/>
      <c r="D26" s="79"/>
      <c r="E26" s="79"/>
      <c r="F26" s="288"/>
      <c r="G26" s="288"/>
      <c r="H26" s="289"/>
      <c r="I26" s="297"/>
      <c r="J26" s="297"/>
      <c r="K26" s="297"/>
      <c r="L26" s="28"/>
      <c r="M26" s="28"/>
      <c r="N26" s="79"/>
      <c r="O26" s="47"/>
    </row>
    <row r="27" spans="1:15" ht="20.100000000000001" customHeight="1" thickBot="1" x14ac:dyDescent="0.25">
      <c r="A27" s="206" t="s">
        <v>239</v>
      </c>
      <c r="B27" s="207"/>
      <c r="C27" s="207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A28" s="29"/>
      <c r="B28" s="275" t="s">
        <v>238</v>
      </c>
      <c r="C28" s="275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276" t="s">
        <v>241</v>
      </c>
      <c r="C29" s="276"/>
      <c r="D29" s="29"/>
      <c r="E29" s="29"/>
      <c r="M29" s="29"/>
      <c r="N29" s="29"/>
      <c r="O29" s="29"/>
    </row>
    <row r="30" spans="1:15" x14ac:dyDescent="0.2">
      <c r="B30" s="140"/>
    </row>
    <row r="31" spans="1:15" x14ac:dyDescent="0.2">
      <c r="B31" s="140"/>
    </row>
  </sheetData>
  <mergeCells count="65">
    <mergeCell ref="B15:B16"/>
    <mergeCell ref="D21:E22"/>
    <mergeCell ref="D17:E18"/>
    <mergeCell ref="F17:G18"/>
    <mergeCell ref="H17:I18"/>
    <mergeCell ref="F19:H20"/>
    <mergeCell ref="I15:K16"/>
    <mergeCell ref="I19:K20"/>
    <mergeCell ref="F11:G12"/>
    <mergeCell ref="H11:I12"/>
    <mergeCell ref="C9:E10"/>
    <mergeCell ref="I7:K8"/>
    <mergeCell ref="F21:H22"/>
    <mergeCell ref="I21:J22"/>
    <mergeCell ref="I13:K14"/>
    <mergeCell ref="G15:H16"/>
    <mergeCell ref="F13:H14"/>
    <mergeCell ref="A27:O27"/>
    <mergeCell ref="B25:B26"/>
    <mergeCell ref="B23:B24"/>
    <mergeCell ref="A25:A26"/>
    <mergeCell ref="A19:A20"/>
    <mergeCell ref="A21:A22"/>
    <mergeCell ref="A23:A24"/>
    <mergeCell ref="B21:B22"/>
    <mergeCell ref="B19:B20"/>
    <mergeCell ref="J23:K24"/>
    <mergeCell ref="D23:E24"/>
    <mergeCell ref="F23:G24"/>
    <mergeCell ref="H23:I24"/>
    <mergeCell ref="M23:N24"/>
    <mergeCell ref="F25:H26"/>
    <mergeCell ref="I25:K26"/>
    <mergeCell ref="M5:N6"/>
    <mergeCell ref="L11:M12"/>
    <mergeCell ref="L17:M18"/>
    <mergeCell ref="A17:A18"/>
    <mergeCell ref="B13:B14"/>
    <mergeCell ref="A9:A10"/>
    <mergeCell ref="A15:A16"/>
    <mergeCell ref="B9:B10"/>
    <mergeCell ref="A11:A12"/>
    <mergeCell ref="B11:B12"/>
    <mergeCell ref="F9:H10"/>
    <mergeCell ref="I9:J10"/>
    <mergeCell ref="D5:E6"/>
    <mergeCell ref="F5:G6"/>
    <mergeCell ref="H5:I6"/>
    <mergeCell ref="D11:E12"/>
    <mergeCell ref="B28:C28"/>
    <mergeCell ref="B29:C29"/>
    <mergeCell ref="A13:A14"/>
    <mergeCell ref="B17:B18"/>
    <mergeCell ref="A1:O1"/>
    <mergeCell ref="B3:B4"/>
    <mergeCell ref="B5:B6"/>
    <mergeCell ref="B7:B8"/>
    <mergeCell ref="A5:A6"/>
    <mergeCell ref="A7:A8"/>
    <mergeCell ref="A3:A4"/>
    <mergeCell ref="J5:K6"/>
    <mergeCell ref="C3:E4"/>
    <mergeCell ref="F7:H8"/>
    <mergeCell ref="F3:H4"/>
    <mergeCell ref="I3:J4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workbookViewId="0">
      <selection activeCell="I34" sqref="I34"/>
    </sheetView>
  </sheetViews>
  <sheetFormatPr defaultRowHeight="15" x14ac:dyDescent="0.25"/>
  <cols>
    <col min="1" max="1" width="7" style="455" customWidth="1"/>
    <col min="2" max="2" width="11.7109375" style="455" customWidth="1"/>
    <col min="3" max="3" width="9.140625" style="455"/>
    <col min="4" max="4" width="12" style="455" customWidth="1"/>
    <col min="5" max="5" width="35.85546875" style="455" bestFit="1" customWidth="1"/>
    <col min="6" max="6" width="19.7109375" style="455" customWidth="1"/>
    <col min="7" max="7" width="24.5703125" style="455" customWidth="1"/>
    <col min="8" max="16384" width="9.140625" style="455"/>
  </cols>
  <sheetData>
    <row r="1" spans="1:7" ht="18.75" x14ac:dyDescent="0.3">
      <c r="A1" s="454"/>
      <c r="D1" s="456" t="s">
        <v>318</v>
      </c>
    </row>
    <row r="2" spans="1:7" ht="15.75" x14ac:dyDescent="0.25">
      <c r="A2" s="454"/>
      <c r="C2" s="457"/>
      <c r="D2" s="457" t="s">
        <v>319</v>
      </c>
    </row>
    <row r="3" spans="1:7" ht="16.5" thickBot="1" x14ac:dyDescent="0.3">
      <c r="A3" s="458"/>
      <c r="B3" s="459"/>
      <c r="C3" s="459"/>
      <c r="D3" s="459"/>
      <c r="E3" s="460" t="s">
        <v>320</v>
      </c>
      <c r="F3" s="460"/>
      <c r="G3" s="461"/>
    </row>
    <row r="4" spans="1:7" ht="15.75" x14ac:dyDescent="0.25">
      <c r="A4" s="462" t="s">
        <v>270</v>
      </c>
      <c r="B4" s="463" t="s">
        <v>271</v>
      </c>
      <c r="C4" s="464" t="s">
        <v>272</v>
      </c>
      <c r="D4" s="465" t="s">
        <v>273</v>
      </c>
      <c r="E4" s="466" t="s">
        <v>274</v>
      </c>
      <c r="F4" s="466"/>
      <c r="G4" s="467"/>
    </row>
    <row r="5" spans="1:7" ht="16.5" thickBot="1" x14ac:dyDescent="0.3">
      <c r="A5" s="468"/>
      <c r="B5" s="469"/>
      <c r="C5" s="470"/>
      <c r="D5" s="471"/>
      <c r="E5" s="472" t="s">
        <v>275</v>
      </c>
      <c r="F5" s="472" t="s">
        <v>276</v>
      </c>
      <c r="G5" s="473" t="s">
        <v>277</v>
      </c>
    </row>
    <row r="6" spans="1:7" x14ac:dyDescent="0.25">
      <c r="A6" s="474">
        <v>1</v>
      </c>
      <c r="B6" s="475">
        <v>45913</v>
      </c>
      <c r="C6" s="463" t="s">
        <v>278</v>
      </c>
      <c r="D6" s="476" t="s">
        <v>279</v>
      </c>
      <c r="E6" s="477" t="s">
        <v>280</v>
      </c>
      <c r="F6" s="478" t="s">
        <v>281</v>
      </c>
      <c r="G6" s="479"/>
    </row>
    <row r="7" spans="1:7" ht="30" customHeight="1" thickBot="1" x14ac:dyDescent="0.3">
      <c r="A7" s="480"/>
      <c r="B7" s="481"/>
      <c r="C7" s="482"/>
      <c r="D7" s="483">
        <v>0.71527777777777779</v>
      </c>
      <c r="E7" s="484"/>
      <c r="F7" s="484"/>
      <c r="G7" s="485"/>
    </row>
    <row r="8" spans="1:7" ht="15.75" thickBot="1" x14ac:dyDescent="0.3">
      <c r="A8" s="474">
        <v>2</v>
      </c>
      <c r="B8" s="475">
        <v>45920</v>
      </c>
      <c r="C8" s="463" t="s">
        <v>278</v>
      </c>
      <c r="D8" s="476" t="s">
        <v>279</v>
      </c>
      <c r="E8" s="478" t="s">
        <v>280</v>
      </c>
      <c r="F8" s="478" t="s">
        <v>281</v>
      </c>
      <c r="G8" s="485"/>
    </row>
    <row r="9" spans="1:7" ht="15.75" thickBot="1" x14ac:dyDescent="0.3">
      <c r="A9" s="480"/>
      <c r="B9" s="481"/>
      <c r="C9" s="482"/>
      <c r="D9" s="483">
        <v>0.71527777777777779</v>
      </c>
      <c r="E9" s="484"/>
      <c r="F9" s="484"/>
      <c r="G9" s="485"/>
    </row>
    <row r="10" spans="1:7" ht="15.75" thickBot="1" x14ac:dyDescent="0.3">
      <c r="A10" s="539">
        <v>3</v>
      </c>
      <c r="B10" s="540">
        <v>45927</v>
      </c>
      <c r="C10" s="541" t="s">
        <v>278</v>
      </c>
      <c r="D10" s="476" t="s">
        <v>282</v>
      </c>
      <c r="E10" s="488" t="s">
        <v>283</v>
      </c>
      <c r="F10" s="489" t="s">
        <v>284</v>
      </c>
      <c r="G10" s="485"/>
    </row>
    <row r="11" spans="1:7" ht="15.75" thickBot="1" x14ac:dyDescent="0.3">
      <c r="A11" s="542"/>
      <c r="B11" s="543"/>
      <c r="C11" s="544"/>
      <c r="D11" s="493" t="s">
        <v>285</v>
      </c>
      <c r="E11" s="494" t="s">
        <v>286</v>
      </c>
      <c r="F11" s="489" t="s">
        <v>284</v>
      </c>
      <c r="G11" s="485"/>
    </row>
    <row r="12" spans="1:7" ht="15.75" thickBot="1" x14ac:dyDescent="0.3">
      <c r="A12" s="542"/>
      <c r="B12" s="543"/>
      <c r="C12" s="544"/>
      <c r="D12" s="483" t="s">
        <v>287</v>
      </c>
      <c r="E12" s="495" t="s">
        <v>288</v>
      </c>
      <c r="F12" s="489" t="s">
        <v>289</v>
      </c>
      <c r="G12" s="485"/>
    </row>
    <row r="13" spans="1:7" ht="15.75" thickBot="1" x14ac:dyDescent="0.3">
      <c r="A13" s="545"/>
      <c r="B13" s="546"/>
      <c r="C13" s="547"/>
      <c r="D13" s="548" t="s">
        <v>290</v>
      </c>
      <c r="E13" s="548" t="s">
        <v>291</v>
      </c>
      <c r="F13" s="548" t="s">
        <v>351</v>
      </c>
      <c r="G13" s="549" t="s">
        <v>292</v>
      </c>
    </row>
    <row r="14" spans="1:7" ht="15.75" thickBot="1" x14ac:dyDescent="0.3">
      <c r="A14" s="474">
        <v>4</v>
      </c>
      <c r="B14" s="486">
        <v>45934</v>
      </c>
      <c r="C14" s="487" t="s">
        <v>278</v>
      </c>
      <c r="D14" s="476" t="s">
        <v>293</v>
      </c>
      <c r="E14" s="488" t="s">
        <v>294</v>
      </c>
      <c r="F14" s="489" t="s">
        <v>295</v>
      </c>
      <c r="G14" s="485" t="s">
        <v>292</v>
      </c>
    </row>
    <row r="15" spans="1:7" ht="15.75" thickBot="1" x14ac:dyDescent="0.3">
      <c r="A15" s="480"/>
      <c r="B15" s="496"/>
      <c r="C15" s="497"/>
      <c r="D15" s="500" t="s">
        <v>296</v>
      </c>
      <c r="E15" s="498" t="s">
        <v>297</v>
      </c>
      <c r="F15" s="498" t="s">
        <v>298</v>
      </c>
      <c r="G15" s="485"/>
    </row>
    <row r="16" spans="1:7" ht="15.75" thickBot="1" x14ac:dyDescent="0.3">
      <c r="A16" s="474">
        <v>5</v>
      </c>
      <c r="B16" s="486">
        <v>45941</v>
      </c>
      <c r="C16" s="487" t="s">
        <v>278</v>
      </c>
      <c r="D16" s="476" t="s">
        <v>299</v>
      </c>
      <c r="E16" s="488" t="s">
        <v>283</v>
      </c>
      <c r="F16" s="489" t="s">
        <v>284</v>
      </c>
      <c r="G16" s="485"/>
    </row>
    <row r="17" spans="1:7" ht="15.75" thickBot="1" x14ac:dyDescent="0.3">
      <c r="A17" s="490"/>
      <c r="B17" s="491"/>
      <c r="C17" s="492"/>
      <c r="D17" s="493" t="s">
        <v>300</v>
      </c>
      <c r="E17" s="494" t="s">
        <v>286</v>
      </c>
      <c r="F17" s="489" t="s">
        <v>284</v>
      </c>
      <c r="G17" s="485"/>
    </row>
    <row r="18" spans="1:7" ht="15.75" thickBot="1" x14ac:dyDescent="0.3">
      <c r="A18" s="480"/>
      <c r="B18" s="496"/>
      <c r="C18" s="497"/>
      <c r="D18" s="483" t="s">
        <v>287</v>
      </c>
      <c r="E18" s="495" t="s">
        <v>301</v>
      </c>
      <c r="F18" s="489" t="s">
        <v>289</v>
      </c>
      <c r="G18" s="485"/>
    </row>
    <row r="19" spans="1:7" ht="15.75" thickBot="1" x14ac:dyDescent="0.3">
      <c r="A19" s="474">
        <v>6</v>
      </c>
      <c r="B19" s="475">
        <v>45948</v>
      </c>
      <c r="C19" s="463" t="s">
        <v>278</v>
      </c>
      <c r="D19" s="476" t="s">
        <v>293</v>
      </c>
      <c r="E19" s="488" t="s">
        <v>294</v>
      </c>
      <c r="F19" s="489" t="s">
        <v>295</v>
      </c>
      <c r="G19" s="485" t="s">
        <v>292</v>
      </c>
    </row>
    <row r="20" spans="1:7" ht="15.75" thickBot="1" x14ac:dyDescent="0.3">
      <c r="A20" s="480"/>
      <c r="B20" s="481"/>
      <c r="C20" s="482"/>
      <c r="D20" s="500" t="s">
        <v>296</v>
      </c>
      <c r="E20" s="498" t="s">
        <v>297</v>
      </c>
      <c r="F20" s="498" t="s">
        <v>298</v>
      </c>
      <c r="G20" s="485"/>
    </row>
    <row r="21" spans="1:7" x14ac:dyDescent="0.25">
      <c r="A21" s="474">
        <v>7</v>
      </c>
      <c r="B21" s="475">
        <v>45955</v>
      </c>
      <c r="C21" s="463" t="s">
        <v>278</v>
      </c>
      <c r="D21" s="501" t="s">
        <v>302</v>
      </c>
      <c r="E21" s="498" t="s">
        <v>303</v>
      </c>
      <c r="F21" s="498" t="s">
        <v>304</v>
      </c>
      <c r="G21" s="499"/>
    </row>
    <row r="22" spans="1:7" ht="15.75" thickBot="1" x14ac:dyDescent="0.3">
      <c r="A22" s="480"/>
      <c r="B22" s="481"/>
      <c r="C22" s="482"/>
      <c r="D22" s="501" t="s">
        <v>305</v>
      </c>
      <c r="E22" s="498" t="s">
        <v>306</v>
      </c>
      <c r="F22" s="498" t="s">
        <v>307</v>
      </c>
      <c r="G22" s="499"/>
    </row>
    <row r="23" spans="1:7" ht="15.75" thickBot="1" x14ac:dyDescent="0.3">
      <c r="A23" s="474">
        <v>8</v>
      </c>
      <c r="B23" s="486">
        <v>45969</v>
      </c>
      <c r="C23" s="502" t="s">
        <v>308</v>
      </c>
      <c r="D23" s="498" t="s">
        <v>309</v>
      </c>
      <c r="E23" s="498" t="s">
        <v>297</v>
      </c>
      <c r="F23" s="498" t="s">
        <v>298</v>
      </c>
      <c r="G23" s="485"/>
    </row>
    <row r="24" spans="1:7" ht="15" customHeight="1" thickBot="1" x14ac:dyDescent="0.3">
      <c r="A24" s="490"/>
      <c r="B24" s="491"/>
      <c r="C24" s="492"/>
      <c r="D24" s="501" t="s">
        <v>305</v>
      </c>
      <c r="E24" s="498" t="s">
        <v>306</v>
      </c>
      <c r="F24" s="498" t="s">
        <v>307</v>
      </c>
      <c r="G24" s="499"/>
    </row>
    <row r="25" spans="1:7" ht="15.75" thickBot="1" x14ac:dyDescent="0.3">
      <c r="A25" s="474">
        <v>9</v>
      </c>
      <c r="B25" s="486">
        <v>45976</v>
      </c>
      <c r="C25" s="487" t="s">
        <v>278</v>
      </c>
      <c r="D25" s="476" t="s">
        <v>293</v>
      </c>
      <c r="E25" s="488" t="s">
        <v>283</v>
      </c>
      <c r="F25" s="489" t="s">
        <v>284</v>
      </c>
      <c r="G25" s="485"/>
    </row>
    <row r="26" spans="1:7" ht="15.75" thickBot="1" x14ac:dyDescent="0.3">
      <c r="A26" s="503"/>
      <c r="B26" s="504"/>
      <c r="C26" s="505"/>
      <c r="D26" s="493" t="s">
        <v>310</v>
      </c>
      <c r="E26" s="494" t="s">
        <v>286</v>
      </c>
      <c r="F26" s="489" t="s">
        <v>284</v>
      </c>
      <c r="G26" s="485"/>
    </row>
    <row r="27" spans="1:7" ht="15.75" thickBot="1" x14ac:dyDescent="0.3">
      <c r="A27" s="506"/>
      <c r="B27" s="507"/>
      <c r="C27" s="508"/>
      <c r="D27" s="483" t="s">
        <v>311</v>
      </c>
      <c r="E27" s="495" t="s">
        <v>301</v>
      </c>
      <c r="F27" s="489" t="s">
        <v>289</v>
      </c>
      <c r="G27" s="485" t="s">
        <v>312</v>
      </c>
    </row>
    <row r="28" spans="1:7" x14ac:dyDescent="0.25">
      <c r="A28" s="474">
        <v>10</v>
      </c>
      <c r="B28" s="475">
        <v>45983</v>
      </c>
      <c r="C28" s="509" t="s">
        <v>308</v>
      </c>
      <c r="D28" s="501" t="s">
        <v>302</v>
      </c>
      <c r="E28" s="498" t="s">
        <v>303</v>
      </c>
      <c r="F28" s="498" t="s">
        <v>304</v>
      </c>
      <c r="G28" s="499"/>
    </row>
    <row r="29" spans="1:7" ht="15.75" thickBot="1" x14ac:dyDescent="0.3">
      <c r="A29" s="480"/>
      <c r="B29" s="481"/>
      <c r="C29" s="510"/>
      <c r="D29" s="511" t="s">
        <v>313</v>
      </c>
      <c r="E29" s="498" t="s">
        <v>306</v>
      </c>
      <c r="F29" s="498" t="s">
        <v>307</v>
      </c>
      <c r="G29" s="499"/>
    </row>
    <row r="30" spans="1:7" x14ac:dyDescent="0.25">
      <c r="A30" s="474">
        <v>11</v>
      </c>
      <c r="B30" s="475">
        <v>45990</v>
      </c>
      <c r="C30" s="509" t="s">
        <v>308</v>
      </c>
      <c r="D30" s="501" t="s">
        <v>314</v>
      </c>
      <c r="E30" s="498" t="s">
        <v>306</v>
      </c>
      <c r="F30" s="498" t="s">
        <v>307</v>
      </c>
      <c r="G30" s="499"/>
    </row>
    <row r="31" spans="1:7" ht="15.75" thickBot="1" x14ac:dyDescent="0.3">
      <c r="A31" s="480"/>
      <c r="B31" s="481"/>
      <c r="C31" s="510"/>
      <c r="D31" s="501"/>
      <c r="E31" s="498"/>
      <c r="F31" s="498"/>
      <c r="G31" s="499"/>
    </row>
    <row r="32" spans="1:7" x14ac:dyDescent="0.25">
      <c r="A32" s="539">
        <v>13</v>
      </c>
      <c r="B32" s="550">
        <v>45997</v>
      </c>
      <c r="C32" s="551" t="s">
        <v>278</v>
      </c>
      <c r="D32" s="501" t="s">
        <v>314</v>
      </c>
      <c r="E32" s="498" t="s">
        <v>303</v>
      </c>
      <c r="F32" s="498" t="s">
        <v>304</v>
      </c>
      <c r="G32" s="499"/>
    </row>
    <row r="33" spans="1:7" ht="15.75" thickBot="1" x14ac:dyDescent="0.3">
      <c r="A33" s="545"/>
      <c r="B33" s="552"/>
      <c r="C33" s="553"/>
      <c r="D33" s="554" t="s">
        <v>315</v>
      </c>
      <c r="E33" s="548" t="s">
        <v>291</v>
      </c>
      <c r="F33" s="548" t="s">
        <v>351</v>
      </c>
      <c r="G33" s="549" t="s">
        <v>316</v>
      </c>
    </row>
    <row r="34" spans="1:7" x14ac:dyDescent="0.25">
      <c r="A34" s="474">
        <v>13</v>
      </c>
      <c r="B34" s="475">
        <v>46004</v>
      </c>
      <c r="C34" s="509" t="s">
        <v>278</v>
      </c>
      <c r="D34" s="512"/>
      <c r="E34" s="512"/>
      <c r="F34" s="512"/>
      <c r="G34" s="513"/>
    </row>
    <row r="35" spans="1:7" ht="15.75" thickBot="1" x14ac:dyDescent="0.3">
      <c r="A35" s="480"/>
      <c r="B35" s="481"/>
      <c r="C35" s="510"/>
      <c r="D35" s="514" t="s">
        <v>317</v>
      </c>
      <c r="E35" s="514" t="s">
        <v>303</v>
      </c>
      <c r="F35" s="514" t="s">
        <v>304</v>
      </c>
      <c r="G35" s="485"/>
    </row>
    <row r="37" spans="1:7" x14ac:dyDescent="0.25">
      <c r="B37" s="555" t="s">
        <v>352</v>
      </c>
      <c r="C37" s="555"/>
      <c r="D37" s="555"/>
    </row>
  </sheetData>
  <mergeCells count="49">
    <mergeCell ref="A34:A35"/>
    <mergeCell ref="B34:B35"/>
    <mergeCell ref="C34:C35"/>
    <mergeCell ref="A30:A31"/>
    <mergeCell ref="B30:B31"/>
    <mergeCell ref="C30:C31"/>
    <mergeCell ref="A32:A33"/>
    <mergeCell ref="B32:B33"/>
    <mergeCell ref="C32:C33"/>
    <mergeCell ref="A25:A27"/>
    <mergeCell ref="B25:B27"/>
    <mergeCell ref="C25:C27"/>
    <mergeCell ref="A28:A29"/>
    <mergeCell ref="B28:B29"/>
    <mergeCell ref="C28:C29"/>
    <mergeCell ref="A21:A22"/>
    <mergeCell ref="B21:B22"/>
    <mergeCell ref="C21:C22"/>
    <mergeCell ref="A23:A24"/>
    <mergeCell ref="B23:B24"/>
    <mergeCell ref="C23:C24"/>
    <mergeCell ref="A16:A18"/>
    <mergeCell ref="B16:B18"/>
    <mergeCell ref="C16:C18"/>
    <mergeCell ref="A19:A20"/>
    <mergeCell ref="B19:B20"/>
    <mergeCell ref="C19:C20"/>
    <mergeCell ref="A10:A13"/>
    <mergeCell ref="B10:B13"/>
    <mergeCell ref="C10:C13"/>
    <mergeCell ref="A14:A15"/>
    <mergeCell ref="B14:B15"/>
    <mergeCell ref="C14:C15"/>
    <mergeCell ref="A6:A7"/>
    <mergeCell ref="B6:B7"/>
    <mergeCell ref="C6:C7"/>
    <mergeCell ref="E6:E7"/>
    <mergeCell ref="F6:F7"/>
    <mergeCell ref="A8:A9"/>
    <mergeCell ref="B8:B9"/>
    <mergeCell ref="C8:C9"/>
    <mergeCell ref="E8:E9"/>
    <mergeCell ref="F8:F9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I32" sqref="I32"/>
    </sheetView>
  </sheetViews>
  <sheetFormatPr defaultRowHeight="15" x14ac:dyDescent="0.25"/>
  <cols>
    <col min="1" max="1" width="9.140625" style="455"/>
    <col min="2" max="2" width="12.5703125" style="455" customWidth="1"/>
    <col min="3" max="3" width="9.140625" style="455"/>
    <col min="4" max="4" width="14.28515625" style="455" customWidth="1"/>
    <col min="5" max="5" width="33.28515625" style="455" bestFit="1" customWidth="1"/>
    <col min="6" max="6" width="17.7109375" style="455" customWidth="1"/>
    <col min="7" max="7" width="14.85546875" style="455" customWidth="1"/>
    <col min="8" max="16384" width="9.140625" style="455"/>
  </cols>
  <sheetData>
    <row r="1" spans="1:7" ht="18.75" x14ac:dyDescent="0.3">
      <c r="A1" s="454"/>
      <c r="D1" s="456" t="s">
        <v>321</v>
      </c>
    </row>
    <row r="2" spans="1:7" ht="15.75" x14ac:dyDescent="0.25">
      <c r="A2" s="454"/>
      <c r="C2" s="457"/>
      <c r="D2" s="457" t="s">
        <v>322</v>
      </c>
    </row>
    <row r="3" spans="1:7" ht="16.5" thickBot="1" x14ac:dyDescent="0.3">
      <c r="A3" s="458"/>
      <c r="B3" s="459"/>
      <c r="C3" s="459"/>
      <c r="D3" s="459"/>
      <c r="E3" s="515" t="s">
        <v>323</v>
      </c>
      <c r="F3" s="515"/>
      <c r="G3" s="516"/>
    </row>
    <row r="4" spans="1:7" ht="15.75" x14ac:dyDescent="0.25">
      <c r="A4" s="462" t="s">
        <v>270</v>
      </c>
      <c r="B4" s="463" t="s">
        <v>271</v>
      </c>
      <c r="C4" s="464" t="s">
        <v>272</v>
      </c>
      <c r="D4" s="517" t="s">
        <v>273</v>
      </c>
      <c r="E4" s="518" t="s">
        <v>324</v>
      </c>
      <c r="F4" s="518"/>
      <c r="G4" s="519"/>
    </row>
    <row r="5" spans="1:7" ht="16.5" thickBot="1" x14ac:dyDescent="0.3">
      <c r="A5" s="468"/>
      <c r="B5" s="469"/>
      <c r="C5" s="470"/>
      <c r="D5" s="471"/>
      <c r="E5" s="472" t="s">
        <v>275</v>
      </c>
      <c r="F5" s="472" t="s">
        <v>276</v>
      </c>
      <c r="G5" s="520" t="s">
        <v>277</v>
      </c>
    </row>
    <row r="6" spans="1:7" x14ac:dyDescent="0.25">
      <c r="A6" s="474">
        <v>1</v>
      </c>
      <c r="B6" s="475">
        <v>45913</v>
      </c>
      <c r="C6" s="463" t="s">
        <v>278</v>
      </c>
      <c r="D6" s="521"/>
      <c r="E6" s="521"/>
      <c r="F6" s="522"/>
      <c r="G6" s="479"/>
    </row>
    <row r="7" spans="1:7" ht="15.75" thickBot="1" x14ac:dyDescent="0.3">
      <c r="A7" s="480"/>
      <c r="B7" s="481"/>
      <c r="C7" s="482"/>
      <c r="D7" s="523"/>
      <c r="E7" s="523"/>
      <c r="F7" s="524"/>
      <c r="G7" s="485"/>
    </row>
    <row r="8" spans="1:7" x14ac:dyDescent="0.25">
      <c r="A8" s="474">
        <v>2</v>
      </c>
      <c r="B8" s="475">
        <v>45920</v>
      </c>
      <c r="C8" s="463" t="s">
        <v>278</v>
      </c>
      <c r="D8" s="476" t="s">
        <v>314</v>
      </c>
      <c r="E8" s="556" t="s">
        <v>325</v>
      </c>
      <c r="F8" s="556" t="s">
        <v>326</v>
      </c>
      <c r="G8" s="479"/>
    </row>
    <row r="9" spans="1:7" ht="15.75" thickBot="1" x14ac:dyDescent="0.3">
      <c r="A9" s="480"/>
      <c r="B9" s="481"/>
      <c r="C9" s="482"/>
      <c r="D9" s="525" t="s">
        <v>331</v>
      </c>
      <c r="E9" s="557" t="s">
        <v>330</v>
      </c>
      <c r="F9" s="557" t="s">
        <v>326</v>
      </c>
      <c r="G9" s="485"/>
    </row>
    <row r="10" spans="1:7" x14ac:dyDescent="0.25">
      <c r="A10" s="539">
        <v>3</v>
      </c>
      <c r="B10" s="540">
        <v>45927</v>
      </c>
      <c r="C10" s="541" t="s">
        <v>278</v>
      </c>
      <c r="D10" s="566" t="s">
        <v>334</v>
      </c>
      <c r="E10" s="567" t="s">
        <v>335</v>
      </c>
      <c r="F10" s="567" t="s">
        <v>336</v>
      </c>
      <c r="G10" s="572"/>
    </row>
    <row r="11" spans="1:7" ht="14.45" customHeight="1" thickBot="1" x14ac:dyDescent="0.3">
      <c r="A11" s="542"/>
      <c r="B11" s="543"/>
      <c r="C11" s="544"/>
      <c r="D11" s="511" t="s">
        <v>337</v>
      </c>
      <c r="E11" s="558" t="s">
        <v>338</v>
      </c>
      <c r="F11" s="558" t="s">
        <v>339</v>
      </c>
      <c r="G11" s="499"/>
    </row>
    <row r="12" spans="1:7" x14ac:dyDescent="0.25">
      <c r="A12" s="539">
        <v>4</v>
      </c>
      <c r="B12" s="540">
        <v>45934</v>
      </c>
      <c r="C12" s="541" t="s">
        <v>278</v>
      </c>
      <c r="D12" s="476" t="s">
        <v>314</v>
      </c>
      <c r="E12" s="556" t="s">
        <v>325</v>
      </c>
      <c r="F12" s="556" t="s">
        <v>326</v>
      </c>
      <c r="G12" s="526"/>
    </row>
    <row r="13" spans="1:7" x14ac:dyDescent="0.25">
      <c r="A13" s="542"/>
      <c r="B13" s="543"/>
      <c r="C13" s="544"/>
      <c r="D13" s="527" t="s">
        <v>331</v>
      </c>
      <c r="E13" s="559" t="s">
        <v>330</v>
      </c>
      <c r="F13" s="559" t="s">
        <v>326</v>
      </c>
      <c r="G13" s="499"/>
    </row>
    <row r="14" spans="1:7" ht="15.75" thickBot="1" x14ac:dyDescent="0.3">
      <c r="A14" s="545"/>
      <c r="B14" s="546"/>
      <c r="C14" s="547"/>
      <c r="D14" s="568" t="s">
        <v>340</v>
      </c>
      <c r="E14" s="578" t="s">
        <v>353</v>
      </c>
      <c r="F14" s="569" t="s">
        <v>354</v>
      </c>
      <c r="G14" s="573"/>
    </row>
    <row r="15" spans="1:7" x14ac:dyDescent="0.25">
      <c r="A15" s="503">
        <v>5</v>
      </c>
      <c r="B15" s="504">
        <v>45941</v>
      </c>
      <c r="C15" s="505" t="s">
        <v>278</v>
      </c>
      <c r="D15" s="529" t="s">
        <v>341</v>
      </c>
      <c r="E15" s="560" t="s">
        <v>338</v>
      </c>
      <c r="F15" s="560" t="s">
        <v>339</v>
      </c>
      <c r="G15" s="530"/>
    </row>
    <row r="16" spans="1:7" x14ac:dyDescent="0.25">
      <c r="A16" s="490"/>
      <c r="B16" s="491"/>
      <c r="C16" s="492"/>
      <c r="D16" s="501" t="s">
        <v>296</v>
      </c>
      <c r="E16" s="559" t="s">
        <v>329</v>
      </c>
      <c r="F16" s="559" t="s">
        <v>284</v>
      </c>
      <c r="G16" s="499"/>
    </row>
    <row r="17" spans="1:7" ht="15.75" thickBot="1" x14ac:dyDescent="0.3">
      <c r="A17" s="490"/>
      <c r="B17" s="491"/>
      <c r="C17" s="492"/>
      <c r="D17" s="501" t="s">
        <v>342</v>
      </c>
      <c r="E17" s="559" t="s">
        <v>327</v>
      </c>
      <c r="F17" s="559" t="s">
        <v>328</v>
      </c>
      <c r="G17" s="530"/>
    </row>
    <row r="18" spans="1:7" x14ac:dyDescent="0.25">
      <c r="A18" s="474">
        <v>6</v>
      </c>
      <c r="B18" s="475">
        <v>45948</v>
      </c>
      <c r="C18" s="463" t="s">
        <v>278</v>
      </c>
      <c r="D18" s="476" t="s">
        <v>314</v>
      </c>
      <c r="E18" s="556" t="s">
        <v>325</v>
      </c>
      <c r="F18" s="556" t="s">
        <v>326</v>
      </c>
      <c r="G18" s="479" t="s">
        <v>343</v>
      </c>
    </row>
    <row r="19" spans="1:7" x14ac:dyDescent="0.25">
      <c r="A19" s="503"/>
      <c r="B19" s="531"/>
      <c r="C19" s="505"/>
      <c r="D19" s="527" t="s">
        <v>331</v>
      </c>
      <c r="E19" s="561" t="s">
        <v>330</v>
      </c>
      <c r="F19" s="561" t="s">
        <v>326</v>
      </c>
      <c r="G19" s="499"/>
    </row>
    <row r="20" spans="1:7" ht="15.75" thickBot="1" x14ac:dyDescent="0.3">
      <c r="A20" s="480"/>
      <c r="B20" s="481"/>
      <c r="C20" s="482"/>
      <c r="D20" s="532" t="s">
        <v>344</v>
      </c>
      <c r="E20" s="562" t="s">
        <v>338</v>
      </c>
      <c r="F20" s="562" t="s">
        <v>339</v>
      </c>
      <c r="G20" s="485"/>
    </row>
    <row r="21" spans="1:7" x14ac:dyDescent="0.25">
      <c r="A21" s="539">
        <v>7</v>
      </c>
      <c r="B21" s="550">
        <v>45955</v>
      </c>
      <c r="C21" s="570" t="s">
        <v>278</v>
      </c>
      <c r="D21" s="566" t="s">
        <v>334</v>
      </c>
      <c r="E21" s="567" t="s">
        <v>335</v>
      </c>
      <c r="F21" s="567" t="s">
        <v>336</v>
      </c>
      <c r="G21" s="574"/>
    </row>
    <row r="22" spans="1:7" ht="15.75" thickBot="1" x14ac:dyDescent="0.3">
      <c r="A22" s="545"/>
      <c r="B22" s="552"/>
      <c r="C22" s="571"/>
      <c r="D22" s="575" t="s">
        <v>311</v>
      </c>
      <c r="E22" s="569" t="s">
        <v>332</v>
      </c>
      <c r="F22" s="569" t="s">
        <v>333</v>
      </c>
      <c r="G22" s="576" t="s">
        <v>343</v>
      </c>
    </row>
    <row r="23" spans="1:7" x14ac:dyDescent="0.25">
      <c r="A23" s="474">
        <v>8</v>
      </c>
      <c r="B23" s="486">
        <v>45969</v>
      </c>
      <c r="C23" s="502" t="s">
        <v>308</v>
      </c>
      <c r="D23" s="476" t="s">
        <v>314</v>
      </c>
      <c r="E23" s="556" t="s">
        <v>325</v>
      </c>
      <c r="F23" s="556" t="s">
        <v>326</v>
      </c>
      <c r="G23" s="479" t="s">
        <v>343</v>
      </c>
    </row>
    <row r="24" spans="1:7" ht="17.45" customHeight="1" x14ac:dyDescent="0.25">
      <c r="A24" s="490"/>
      <c r="B24" s="491"/>
      <c r="C24" s="492"/>
      <c r="D24" s="527" t="s">
        <v>331</v>
      </c>
      <c r="E24" s="559" t="s">
        <v>330</v>
      </c>
      <c r="F24" s="559" t="s">
        <v>326</v>
      </c>
      <c r="G24" s="499"/>
    </row>
    <row r="25" spans="1:7" ht="15.75" thickBot="1" x14ac:dyDescent="0.3">
      <c r="A25" s="480"/>
      <c r="B25" s="496"/>
      <c r="C25" s="497"/>
      <c r="D25" s="532" t="s">
        <v>344</v>
      </c>
      <c r="E25" s="562" t="s">
        <v>338</v>
      </c>
      <c r="F25" s="562" t="s">
        <v>339</v>
      </c>
      <c r="G25" s="485"/>
    </row>
    <row r="26" spans="1:7" x14ac:dyDescent="0.25">
      <c r="A26" s="503">
        <v>9</v>
      </c>
      <c r="B26" s="533">
        <v>45976</v>
      </c>
      <c r="C26" s="534" t="s">
        <v>278</v>
      </c>
      <c r="D26" s="535" t="s">
        <v>293</v>
      </c>
      <c r="E26" s="563" t="s">
        <v>329</v>
      </c>
      <c r="F26" s="563" t="s">
        <v>284</v>
      </c>
      <c r="G26" s="530"/>
    </row>
    <row r="27" spans="1:7" ht="15.75" thickBot="1" x14ac:dyDescent="0.3">
      <c r="A27" s="480"/>
      <c r="B27" s="481"/>
      <c r="C27" s="482"/>
      <c r="D27" s="501" t="s">
        <v>345</v>
      </c>
      <c r="E27" s="559" t="s">
        <v>327</v>
      </c>
      <c r="F27" s="559" t="s">
        <v>328</v>
      </c>
      <c r="G27" s="485"/>
    </row>
    <row r="28" spans="1:7" x14ac:dyDescent="0.25">
      <c r="A28" s="474">
        <v>10</v>
      </c>
      <c r="B28" s="475">
        <v>45983</v>
      </c>
      <c r="C28" s="509" t="s">
        <v>308</v>
      </c>
      <c r="D28" s="476" t="s">
        <v>314</v>
      </c>
      <c r="E28" s="556" t="s">
        <v>325</v>
      </c>
      <c r="F28" s="556" t="s">
        <v>326</v>
      </c>
      <c r="G28" s="526" t="s">
        <v>346</v>
      </c>
    </row>
    <row r="29" spans="1:7" x14ac:dyDescent="0.25">
      <c r="A29" s="503"/>
      <c r="B29" s="531"/>
      <c r="C29" s="536"/>
      <c r="D29" s="527" t="s">
        <v>331</v>
      </c>
      <c r="E29" s="559" t="s">
        <v>330</v>
      </c>
      <c r="F29" s="559" t="s">
        <v>326</v>
      </c>
      <c r="G29" s="499"/>
    </row>
    <row r="30" spans="1:7" ht="15.75" thickBot="1" x14ac:dyDescent="0.3">
      <c r="A30" s="480"/>
      <c r="B30" s="481"/>
      <c r="C30" s="510"/>
      <c r="D30" s="532" t="s">
        <v>344</v>
      </c>
      <c r="E30" s="562" t="s">
        <v>338</v>
      </c>
      <c r="F30" s="562" t="s">
        <v>339</v>
      </c>
      <c r="G30" s="485"/>
    </row>
    <row r="31" spans="1:7" x14ac:dyDescent="0.25">
      <c r="A31" s="539">
        <v>11</v>
      </c>
      <c r="B31" s="550">
        <v>45990</v>
      </c>
      <c r="C31" s="551" t="s">
        <v>308</v>
      </c>
      <c r="D31" s="566" t="s">
        <v>302</v>
      </c>
      <c r="E31" s="567" t="s">
        <v>335</v>
      </c>
      <c r="F31" s="567" t="s">
        <v>336</v>
      </c>
      <c r="G31" s="574"/>
    </row>
    <row r="32" spans="1:7" ht="15.75" thickBot="1" x14ac:dyDescent="0.3">
      <c r="A32" s="545"/>
      <c r="B32" s="552"/>
      <c r="C32" s="553"/>
      <c r="D32" s="575" t="s">
        <v>347</v>
      </c>
      <c r="E32" s="569" t="s">
        <v>332</v>
      </c>
      <c r="F32" s="569" t="s">
        <v>333</v>
      </c>
      <c r="G32" s="576" t="s">
        <v>343</v>
      </c>
    </row>
    <row r="33" spans="1:7" x14ac:dyDescent="0.25">
      <c r="A33" s="539">
        <v>13</v>
      </c>
      <c r="B33" s="550">
        <v>45997</v>
      </c>
      <c r="C33" s="551" t="s">
        <v>278</v>
      </c>
      <c r="D33" s="476" t="s">
        <v>314</v>
      </c>
      <c r="E33" s="556" t="s">
        <v>330</v>
      </c>
      <c r="F33" s="556" t="s">
        <v>326</v>
      </c>
      <c r="G33" s="479"/>
    </row>
    <row r="34" spans="1:7" ht="15.75" thickBot="1" x14ac:dyDescent="0.3">
      <c r="A34" s="545"/>
      <c r="B34" s="552"/>
      <c r="C34" s="553"/>
      <c r="D34" s="577" t="s">
        <v>348</v>
      </c>
      <c r="E34" s="578" t="s">
        <v>353</v>
      </c>
      <c r="F34" s="569" t="s">
        <v>354</v>
      </c>
      <c r="G34" s="573"/>
    </row>
    <row r="35" spans="1:7" x14ac:dyDescent="0.25">
      <c r="A35" s="474">
        <v>14</v>
      </c>
      <c r="B35" s="486">
        <v>46004</v>
      </c>
      <c r="C35" s="509" t="s">
        <v>278</v>
      </c>
      <c r="D35" s="537" t="s">
        <v>349</v>
      </c>
      <c r="E35" s="564" t="s">
        <v>350</v>
      </c>
      <c r="F35" s="556" t="s">
        <v>326</v>
      </c>
      <c r="G35" s="526"/>
    </row>
    <row r="36" spans="1:7" ht="15.75" thickBot="1" x14ac:dyDescent="0.3">
      <c r="A36" s="480"/>
      <c r="B36" s="496"/>
      <c r="C36" s="510"/>
      <c r="D36" s="538"/>
      <c r="E36" s="565"/>
      <c r="F36" s="557" t="s">
        <v>326</v>
      </c>
      <c r="G36" s="528"/>
    </row>
    <row r="37" spans="1:7" x14ac:dyDescent="0.25">
      <c r="A37" s="539">
        <v>15</v>
      </c>
      <c r="B37" s="550">
        <v>46011</v>
      </c>
      <c r="C37" s="551" t="s">
        <v>278</v>
      </c>
      <c r="D37" s="476" t="s">
        <v>302</v>
      </c>
      <c r="E37" s="556" t="s">
        <v>330</v>
      </c>
      <c r="F37" s="556" t="s">
        <v>326</v>
      </c>
      <c r="G37" s="479"/>
    </row>
    <row r="38" spans="1:7" ht="15.75" thickBot="1" x14ac:dyDescent="0.3">
      <c r="A38" s="545"/>
      <c r="B38" s="552"/>
      <c r="C38" s="553"/>
      <c r="D38" s="577" t="s">
        <v>347</v>
      </c>
      <c r="E38" s="578" t="s">
        <v>353</v>
      </c>
      <c r="F38" s="569" t="s">
        <v>354</v>
      </c>
      <c r="G38" s="573"/>
    </row>
    <row r="40" spans="1:7" x14ac:dyDescent="0.25">
      <c r="B40" s="555" t="s">
        <v>352</v>
      </c>
      <c r="C40" s="555"/>
      <c r="D40" s="555"/>
    </row>
  </sheetData>
  <mergeCells count="50">
    <mergeCell ref="A35:A36"/>
    <mergeCell ref="B35:B36"/>
    <mergeCell ref="C35:C36"/>
    <mergeCell ref="D35:D36"/>
    <mergeCell ref="E35:E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6:A27"/>
    <mergeCell ref="B26:B27"/>
    <mergeCell ref="C26:C27"/>
    <mergeCell ref="A28:A30"/>
    <mergeCell ref="B28:B30"/>
    <mergeCell ref="C28:C30"/>
    <mergeCell ref="A21:A22"/>
    <mergeCell ref="B21:B22"/>
    <mergeCell ref="C21:C22"/>
    <mergeCell ref="A23:A25"/>
    <mergeCell ref="B23:B25"/>
    <mergeCell ref="C23:C25"/>
    <mergeCell ref="A15:A17"/>
    <mergeCell ref="B15:B17"/>
    <mergeCell ref="C15:C17"/>
    <mergeCell ref="A18:A20"/>
    <mergeCell ref="B18:B20"/>
    <mergeCell ref="C18:C20"/>
    <mergeCell ref="A10:A11"/>
    <mergeCell ref="B10:B11"/>
    <mergeCell ref="C10:C11"/>
    <mergeCell ref="A12:A14"/>
    <mergeCell ref="B12:B14"/>
    <mergeCell ref="C12:C14"/>
    <mergeCell ref="A6:A7"/>
    <mergeCell ref="B6:B7"/>
    <mergeCell ref="C6:C7"/>
    <mergeCell ref="A8:A9"/>
    <mergeCell ref="B8:B9"/>
    <mergeCell ref="C8:C9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P28"/>
  <sheetViews>
    <sheetView zoomScale="90" zoomScaleNormal="90" workbookViewId="0">
      <selection activeCell="G30" sqref="G30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315" t="s">
        <v>148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7"/>
      <c r="O1" s="318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178">
        <f ca="1">LOOKUP(1,'Félévi időbeosztás'!I2:I15,'Félévi időbeosztás'!A2:A16)</f>
        <v>0</v>
      </c>
      <c r="B3" s="199">
        <f ca="1">LOOKUP(1,'Félévi időbeosztás'!I2:I15,'Félévi időbeosztás'!C2:C16)</f>
        <v>45175</v>
      </c>
      <c r="C3" s="28"/>
      <c r="D3" s="224" t="s">
        <v>60</v>
      </c>
      <c r="E3" s="224"/>
      <c r="F3" s="224"/>
      <c r="G3" s="224"/>
      <c r="H3" s="224"/>
      <c r="I3" s="224"/>
      <c r="J3" s="224"/>
      <c r="K3" s="313" t="s">
        <v>50</v>
      </c>
      <c r="L3" s="313"/>
      <c r="M3" s="313"/>
      <c r="N3" s="313"/>
      <c r="O3" s="53"/>
    </row>
    <row r="4" spans="1:15" ht="20.100000000000001" customHeight="1" x14ac:dyDescent="0.2">
      <c r="A4" s="178"/>
      <c r="B4" s="199"/>
      <c r="C4" s="28"/>
      <c r="D4" s="224"/>
      <c r="E4" s="224"/>
      <c r="F4" s="224"/>
      <c r="G4" s="224"/>
      <c r="H4" s="224"/>
      <c r="I4" s="224"/>
      <c r="J4" s="224"/>
      <c r="K4" s="313"/>
      <c r="L4" s="313"/>
      <c r="M4" s="313"/>
      <c r="N4" s="313"/>
      <c r="O4" s="53"/>
    </row>
    <row r="5" spans="1:15" ht="20.100000000000001" customHeight="1" x14ac:dyDescent="0.2">
      <c r="A5" s="178">
        <f ca="1">LOOKUP(2,'Félévi időbeosztás'!I2:I15,'Félévi időbeosztás'!A2:A16)</f>
        <v>1</v>
      </c>
      <c r="B5" s="199">
        <f ca="1">LOOKUP(2,'Félévi időbeosztás'!I2:I15,'Félévi időbeosztás'!C2:C16)</f>
        <v>45182</v>
      </c>
      <c r="C5" s="44"/>
      <c r="D5" s="313" t="s">
        <v>64</v>
      </c>
      <c r="E5" s="313"/>
      <c r="F5" s="313"/>
      <c r="G5" s="313"/>
      <c r="H5" s="313" t="s">
        <v>49</v>
      </c>
      <c r="I5" s="313"/>
      <c r="J5" s="313"/>
      <c r="K5" s="313"/>
      <c r="L5" s="313"/>
      <c r="M5" s="28"/>
      <c r="N5" s="28"/>
      <c r="O5" s="45"/>
    </row>
    <row r="6" spans="1:15" ht="20.100000000000001" customHeight="1" x14ac:dyDescent="0.2">
      <c r="A6" s="178"/>
      <c r="B6" s="199"/>
      <c r="C6" s="44"/>
      <c r="D6" s="313"/>
      <c r="E6" s="313"/>
      <c r="F6" s="313"/>
      <c r="G6" s="313"/>
      <c r="H6" s="313"/>
      <c r="I6" s="313"/>
      <c r="J6" s="313"/>
      <c r="K6" s="313"/>
      <c r="L6" s="313"/>
      <c r="M6" s="28"/>
      <c r="N6" s="28"/>
      <c r="O6" s="45"/>
    </row>
    <row r="7" spans="1:15" ht="20.100000000000001" customHeight="1" x14ac:dyDescent="0.2">
      <c r="A7" s="282">
        <f ca="1">LOOKUP(3,'Félévi időbeosztás'!I2:I15,'Félévi időbeosztás'!A2:A16)</f>
        <v>2</v>
      </c>
      <c r="B7" s="179">
        <f ca="1">LOOKUP(3,'Félévi időbeosztás'!I2:I15,'Félévi időbeosztás'!C2:C16)</f>
        <v>45189</v>
      </c>
      <c r="C7" s="44"/>
      <c r="D7" s="213" t="s">
        <v>51</v>
      </c>
      <c r="E7" s="213"/>
      <c r="F7" s="213"/>
      <c r="G7" s="213"/>
      <c r="H7" s="213"/>
      <c r="I7" s="213" t="s">
        <v>52</v>
      </c>
      <c r="J7" s="213"/>
      <c r="K7" s="213"/>
      <c r="L7" s="213"/>
      <c r="M7" s="313" t="s">
        <v>146</v>
      </c>
      <c r="N7" s="314"/>
      <c r="O7" s="45"/>
    </row>
    <row r="8" spans="1:15" ht="20.100000000000001" customHeight="1" x14ac:dyDescent="0.2">
      <c r="A8" s="283"/>
      <c r="B8" s="179"/>
      <c r="C8" s="44"/>
      <c r="D8" s="213"/>
      <c r="E8" s="213"/>
      <c r="F8" s="213"/>
      <c r="G8" s="213"/>
      <c r="H8" s="213"/>
      <c r="I8" s="213"/>
      <c r="J8" s="213"/>
      <c r="K8" s="213"/>
      <c r="L8" s="213"/>
      <c r="M8" s="314"/>
      <c r="N8" s="314"/>
      <c r="O8" s="45"/>
    </row>
    <row r="9" spans="1:15" ht="20.100000000000001" customHeight="1" x14ac:dyDescent="0.2">
      <c r="A9" s="178">
        <f ca="1">LOOKUP(4,'Félévi időbeosztás'!I2:I15,'Félévi időbeosztás'!A2:A16)</f>
        <v>3</v>
      </c>
      <c r="B9" s="179">
        <f ca="1">LOOKUP(4,'Félévi időbeosztás'!I2:I15,'Félévi időbeosztás'!C2:C16)</f>
        <v>45196</v>
      </c>
      <c r="C9" s="28"/>
      <c r="D9" s="224" t="s">
        <v>60</v>
      </c>
      <c r="E9" s="224"/>
      <c r="F9" s="224"/>
      <c r="G9" s="224"/>
      <c r="H9" s="224"/>
      <c r="I9" s="224"/>
      <c r="J9" s="313" t="s">
        <v>50</v>
      </c>
      <c r="K9" s="313"/>
      <c r="L9" s="313"/>
      <c r="M9" s="313"/>
      <c r="N9" s="28"/>
      <c r="O9" s="53"/>
    </row>
    <row r="10" spans="1:15" ht="20.100000000000001" customHeight="1" x14ac:dyDescent="0.2">
      <c r="A10" s="178"/>
      <c r="B10" s="179"/>
      <c r="C10" s="28"/>
      <c r="D10" s="224"/>
      <c r="E10" s="224"/>
      <c r="F10" s="224"/>
      <c r="G10" s="224"/>
      <c r="H10" s="224"/>
      <c r="I10" s="224"/>
      <c r="J10" s="313"/>
      <c r="K10" s="313"/>
      <c r="L10" s="313"/>
      <c r="M10" s="313"/>
      <c r="N10" s="28"/>
      <c r="O10" s="53"/>
    </row>
    <row r="11" spans="1:15" ht="20.100000000000001" customHeight="1" x14ac:dyDescent="0.2">
      <c r="A11" s="178">
        <f ca="1">LOOKUP(5,'Félévi időbeosztás'!I2:I15,'Félévi időbeosztás'!A2:A16)</f>
        <v>4</v>
      </c>
      <c r="B11" s="179">
        <f ca="1">LOOKUP(5,'Félévi időbeosztás'!I2:I15,'Félévi időbeosztás'!C2:C16)</f>
        <v>45203</v>
      </c>
      <c r="C11" s="44"/>
      <c r="D11" s="313" t="s">
        <v>64</v>
      </c>
      <c r="E11" s="313"/>
      <c r="F11" s="313"/>
      <c r="G11" s="313"/>
      <c r="H11" s="313" t="s">
        <v>49</v>
      </c>
      <c r="I11" s="313"/>
      <c r="J11" s="313"/>
      <c r="K11" s="313"/>
      <c r="L11" s="313"/>
      <c r="M11" s="28"/>
      <c r="N11" s="28"/>
      <c r="O11" s="45"/>
    </row>
    <row r="12" spans="1:15" ht="20.100000000000001" customHeight="1" x14ac:dyDescent="0.2">
      <c r="A12" s="178"/>
      <c r="B12" s="179"/>
      <c r="C12" s="44"/>
      <c r="D12" s="313"/>
      <c r="E12" s="313"/>
      <c r="F12" s="313"/>
      <c r="G12" s="313"/>
      <c r="H12" s="313"/>
      <c r="I12" s="313"/>
      <c r="J12" s="313"/>
      <c r="K12" s="313"/>
      <c r="L12" s="313"/>
      <c r="M12" s="28"/>
      <c r="N12" s="28"/>
      <c r="O12" s="45"/>
    </row>
    <row r="13" spans="1:15" ht="20.100000000000001" customHeight="1" x14ac:dyDescent="0.2">
      <c r="A13" s="178">
        <f ca="1">LOOKUP(6,'Félévi időbeosztás'!I2:I15,'Félévi időbeosztás'!A2:A16)</f>
        <v>5</v>
      </c>
      <c r="B13" s="199">
        <f ca="1">LOOKUP(6,'Félévi időbeosztás'!I2:I15,'Félévi időbeosztás'!C2:C16)</f>
        <v>45210</v>
      </c>
      <c r="C13" s="44"/>
      <c r="D13" s="213" t="s">
        <v>51</v>
      </c>
      <c r="E13" s="213"/>
      <c r="F13" s="213"/>
      <c r="G13" s="213"/>
      <c r="H13" s="213"/>
      <c r="I13" s="213" t="s">
        <v>52</v>
      </c>
      <c r="J13" s="213"/>
      <c r="K13" s="213"/>
      <c r="L13" s="213"/>
      <c r="M13" s="313" t="s">
        <v>146</v>
      </c>
      <c r="N13" s="314"/>
      <c r="O13" s="47"/>
    </row>
    <row r="14" spans="1:15" ht="20.100000000000001" customHeight="1" x14ac:dyDescent="0.2">
      <c r="A14" s="178"/>
      <c r="B14" s="199"/>
      <c r="C14" s="44"/>
      <c r="D14" s="213"/>
      <c r="E14" s="213"/>
      <c r="F14" s="213"/>
      <c r="G14" s="213"/>
      <c r="H14" s="213"/>
      <c r="I14" s="213"/>
      <c r="J14" s="213"/>
      <c r="K14" s="213"/>
      <c r="L14" s="213"/>
      <c r="M14" s="314"/>
      <c r="N14" s="314"/>
      <c r="O14" s="47"/>
    </row>
    <row r="15" spans="1:15" ht="20.100000000000001" customHeight="1" x14ac:dyDescent="0.2">
      <c r="A15" s="178">
        <f ca="1">LOOKUP(7,'Félévi időbeosztás'!I2:I15,'Félévi időbeosztás'!A2:A16)</f>
        <v>7</v>
      </c>
      <c r="B15" s="304">
        <f ca="1">LOOKUP(7,'Félévi időbeosztás'!I2:I15,'Félévi időbeosztás'!C2:C16)</f>
        <v>45224</v>
      </c>
      <c r="C15" s="44"/>
      <c r="D15" s="313" t="s">
        <v>50</v>
      </c>
      <c r="E15" s="313"/>
      <c r="F15" s="313"/>
      <c r="G15" s="224" t="s">
        <v>60</v>
      </c>
      <c r="H15" s="224"/>
      <c r="I15" s="224"/>
      <c r="J15" s="224"/>
      <c r="K15" s="224"/>
      <c r="L15" s="224"/>
      <c r="M15" s="44"/>
      <c r="N15" s="28"/>
      <c r="O15" s="53"/>
    </row>
    <row r="16" spans="1:15" ht="20.100000000000001" customHeight="1" x14ac:dyDescent="0.2">
      <c r="A16" s="178"/>
      <c r="B16" s="305"/>
      <c r="C16" s="44"/>
      <c r="D16" s="313"/>
      <c r="E16" s="313"/>
      <c r="F16" s="313"/>
      <c r="G16" s="224"/>
      <c r="H16" s="224"/>
      <c r="I16" s="224"/>
      <c r="J16" s="224"/>
      <c r="K16" s="224"/>
      <c r="L16" s="224"/>
      <c r="M16" s="44"/>
      <c r="N16" s="28"/>
      <c r="O16" s="53"/>
    </row>
    <row r="17" spans="1:16" ht="20.100000000000001" customHeight="1" x14ac:dyDescent="0.2">
      <c r="A17" s="178">
        <f ca="1">LOOKUP(8,'Félévi időbeosztás'!I2:I15,'Félévi időbeosztás'!A2:A16)</f>
        <v>9</v>
      </c>
      <c r="B17" s="179">
        <f ca="1">LOOKUP(8,'Félévi időbeosztás'!I2:I15,'Félévi időbeosztás'!C2:C16)</f>
        <v>45238</v>
      </c>
      <c r="C17" s="44"/>
      <c r="D17" s="313" t="s">
        <v>64</v>
      </c>
      <c r="E17" s="313"/>
      <c r="F17" s="313"/>
      <c r="G17" s="313"/>
      <c r="H17" s="313" t="s">
        <v>49</v>
      </c>
      <c r="I17" s="313"/>
      <c r="J17" s="313"/>
      <c r="K17" s="313"/>
      <c r="L17" s="313"/>
      <c r="M17" s="28"/>
      <c r="N17" s="28"/>
      <c r="O17" s="45"/>
    </row>
    <row r="18" spans="1:16" ht="20.100000000000001" customHeight="1" x14ac:dyDescent="0.2">
      <c r="A18" s="178"/>
      <c r="B18" s="179"/>
      <c r="C18" s="44"/>
      <c r="D18" s="313"/>
      <c r="E18" s="313"/>
      <c r="F18" s="313"/>
      <c r="G18" s="313"/>
      <c r="H18" s="313"/>
      <c r="I18" s="313"/>
      <c r="J18" s="313"/>
      <c r="K18" s="313"/>
      <c r="L18" s="313"/>
      <c r="M18" s="28"/>
      <c r="N18" s="28"/>
      <c r="O18" s="45"/>
    </row>
    <row r="19" spans="1:16" ht="20.100000000000001" customHeight="1" x14ac:dyDescent="0.2">
      <c r="A19" s="178">
        <f ca="1">LOOKUP(9,'Félévi időbeosztás'!I2:I15,'Félévi időbeosztás'!A2:A16)</f>
        <v>10</v>
      </c>
      <c r="B19" s="199">
        <f ca="1">LOOKUP(9,'Félévi időbeosztás'!I2:I15,'Félévi időbeosztás'!C2:C16)</f>
        <v>45245</v>
      </c>
      <c r="C19" s="44"/>
      <c r="D19" s="213" t="s">
        <v>51</v>
      </c>
      <c r="E19" s="213"/>
      <c r="F19" s="213"/>
      <c r="G19" s="213"/>
      <c r="H19" s="213"/>
      <c r="I19" s="213" t="s">
        <v>52</v>
      </c>
      <c r="J19" s="213"/>
      <c r="K19" s="213"/>
      <c r="L19" s="213"/>
      <c r="M19" s="313" t="s">
        <v>146</v>
      </c>
      <c r="N19" s="314"/>
      <c r="O19" s="45"/>
    </row>
    <row r="20" spans="1:16" ht="20.100000000000001" customHeight="1" x14ac:dyDescent="0.2">
      <c r="A20" s="178"/>
      <c r="B20" s="199"/>
      <c r="C20" s="44"/>
      <c r="D20" s="213"/>
      <c r="E20" s="213"/>
      <c r="F20" s="213"/>
      <c r="G20" s="213"/>
      <c r="H20" s="213"/>
      <c r="I20" s="213"/>
      <c r="J20" s="213"/>
      <c r="K20" s="213"/>
      <c r="L20" s="213"/>
      <c r="M20" s="314"/>
      <c r="N20" s="314"/>
      <c r="O20" s="45"/>
    </row>
    <row r="21" spans="1:16" ht="20.100000000000001" customHeight="1" x14ac:dyDescent="0.2">
      <c r="A21" s="178">
        <f ca="1">LOOKUP(10,'Félévi időbeosztás'!I2:I15,'Félévi időbeosztás'!A2:A16)</f>
        <v>11</v>
      </c>
      <c r="B21" s="179">
        <f ca="1">LOOKUP(10,'Félévi időbeosztás'!I2:I15,'Félévi időbeosztás'!C2:C16)</f>
        <v>45252</v>
      </c>
      <c r="C21" s="44"/>
      <c r="D21" s="224" t="s">
        <v>60</v>
      </c>
      <c r="E21" s="224"/>
      <c r="F21" s="224"/>
      <c r="G21" s="224"/>
      <c r="H21" s="224"/>
      <c r="I21" s="224"/>
      <c r="J21" s="313" t="s">
        <v>50</v>
      </c>
      <c r="K21" s="313"/>
      <c r="L21" s="313"/>
      <c r="M21" s="313"/>
      <c r="N21" s="28"/>
      <c r="O21" s="53"/>
    </row>
    <row r="22" spans="1:16" ht="20.100000000000001" customHeight="1" x14ac:dyDescent="0.2">
      <c r="A22" s="178"/>
      <c r="B22" s="179"/>
      <c r="C22" s="44"/>
      <c r="D22" s="224"/>
      <c r="E22" s="224"/>
      <c r="F22" s="224"/>
      <c r="G22" s="224"/>
      <c r="H22" s="224"/>
      <c r="I22" s="224"/>
      <c r="J22" s="313"/>
      <c r="K22" s="313"/>
      <c r="L22" s="313"/>
      <c r="M22" s="313"/>
      <c r="N22" s="28"/>
      <c r="O22" s="53"/>
    </row>
    <row r="23" spans="1:16" ht="20.100000000000001" customHeight="1" x14ac:dyDescent="0.2">
      <c r="A23" s="178">
        <f ca="1">LOOKUP(11,'Félévi időbeosztás'!I2:I15,'Félévi időbeosztás'!A2:A16)</f>
        <v>12</v>
      </c>
      <c r="B23" s="179">
        <f ca="1">LOOKUP(11,'Félévi időbeosztás'!I2:I15,'Félévi időbeosztás'!C2:C16)</f>
        <v>45259</v>
      </c>
      <c r="C23" s="44"/>
      <c r="D23" s="313" t="s">
        <v>64</v>
      </c>
      <c r="E23" s="313"/>
      <c r="F23" s="313"/>
      <c r="G23" s="313" t="s">
        <v>49</v>
      </c>
      <c r="H23" s="313"/>
      <c r="I23" s="313"/>
      <c r="J23" s="313"/>
      <c r="K23" s="313"/>
      <c r="L23" s="28"/>
      <c r="M23" s="28"/>
      <c r="N23" s="28"/>
      <c r="O23" s="53"/>
    </row>
    <row r="24" spans="1:16" ht="20.100000000000001" customHeight="1" x14ac:dyDescent="0.2">
      <c r="A24" s="178"/>
      <c r="B24" s="179"/>
      <c r="C24" s="44"/>
      <c r="D24" s="313"/>
      <c r="E24" s="313"/>
      <c r="F24" s="313"/>
      <c r="G24" s="313"/>
      <c r="H24" s="313"/>
      <c r="I24" s="313"/>
      <c r="J24" s="313"/>
      <c r="K24" s="313"/>
      <c r="L24" s="28"/>
      <c r="M24" s="28"/>
      <c r="N24" s="28"/>
      <c r="O24" s="53"/>
    </row>
    <row r="25" spans="1:16" ht="20.100000000000001" customHeight="1" x14ac:dyDescent="0.2">
      <c r="A25" s="178">
        <f>LOOKUP(12,'Félévi időbeosztás'!I2:I16,'Félévi időbeosztás'!A2:A16)</f>
        <v>13</v>
      </c>
      <c r="B25" s="179">
        <f>LOOKUP(12,'Félévi időbeosztás'!I2:I16,'Félévi időbeosztás'!C2:C16)</f>
        <v>45266</v>
      </c>
      <c r="C25" s="44"/>
      <c r="D25" s="213" t="s">
        <v>51</v>
      </c>
      <c r="E25" s="213"/>
      <c r="F25" s="213"/>
      <c r="G25" s="213"/>
      <c r="H25" s="213"/>
      <c r="I25" s="28"/>
      <c r="J25" s="213" t="s">
        <v>52</v>
      </c>
      <c r="K25" s="213"/>
      <c r="L25" s="213"/>
      <c r="M25" s="313" t="s">
        <v>146</v>
      </c>
      <c r="N25" s="314"/>
      <c r="O25" s="47"/>
    </row>
    <row r="26" spans="1:16" ht="20.100000000000001" customHeight="1" x14ac:dyDescent="0.2">
      <c r="A26" s="178"/>
      <c r="B26" s="179"/>
      <c r="C26" s="44"/>
      <c r="D26" s="213"/>
      <c r="E26" s="213"/>
      <c r="F26" s="213"/>
      <c r="G26" s="213"/>
      <c r="H26" s="213"/>
      <c r="I26" s="28"/>
      <c r="J26" s="213"/>
      <c r="K26" s="213"/>
      <c r="L26" s="213"/>
      <c r="M26" s="314"/>
      <c r="N26" s="314"/>
      <c r="O26" s="47"/>
    </row>
    <row r="27" spans="1:16" ht="20.100000000000001" customHeight="1" thickBot="1" x14ac:dyDescent="0.25">
      <c r="A27" s="319" t="s">
        <v>226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1"/>
      <c r="O27" s="322"/>
    </row>
    <row r="28" spans="1:16" x14ac:dyDescent="0.2">
      <c r="M28" s="46"/>
      <c r="N28" s="46"/>
      <c r="O28" s="46"/>
      <c r="P28" s="46"/>
    </row>
  </sheetData>
  <mergeCells count="54">
    <mergeCell ref="A27:O27"/>
    <mergeCell ref="A23:A24"/>
    <mergeCell ref="B23:B24"/>
    <mergeCell ref="A25:A26"/>
    <mergeCell ref="B25:B26"/>
    <mergeCell ref="M25:N26"/>
    <mergeCell ref="D23:F24"/>
    <mergeCell ref="G23:K24"/>
    <mergeCell ref="D25:H26"/>
    <mergeCell ref="J25:L26"/>
    <mergeCell ref="A21:A22"/>
    <mergeCell ref="B21:B22"/>
    <mergeCell ref="A19:A20"/>
    <mergeCell ref="B19:B20"/>
    <mergeCell ref="B17:B18"/>
    <mergeCell ref="A17:A18"/>
    <mergeCell ref="M7:N8"/>
    <mergeCell ref="A13:A14"/>
    <mergeCell ref="A11:A12"/>
    <mergeCell ref="B13:B14"/>
    <mergeCell ref="A15:A16"/>
    <mergeCell ref="B11:B12"/>
    <mergeCell ref="B15:B16"/>
    <mergeCell ref="D7:H8"/>
    <mergeCell ref="D13:H14"/>
    <mergeCell ref="I7:L8"/>
    <mergeCell ref="A7:A8"/>
    <mergeCell ref="A9:A10"/>
    <mergeCell ref="B7:B8"/>
    <mergeCell ref="B9:B10"/>
    <mergeCell ref="D9:I10"/>
    <mergeCell ref="M13:N14"/>
    <mergeCell ref="A1:O1"/>
    <mergeCell ref="A3:A4"/>
    <mergeCell ref="B3:B4"/>
    <mergeCell ref="A5:A6"/>
    <mergeCell ref="B5:B6"/>
    <mergeCell ref="D3:J4"/>
    <mergeCell ref="K3:N4"/>
    <mergeCell ref="D5:G6"/>
    <mergeCell ref="H5:L6"/>
    <mergeCell ref="M19:N20"/>
    <mergeCell ref="J9:M10"/>
    <mergeCell ref="J21:M22"/>
    <mergeCell ref="I13:L14"/>
    <mergeCell ref="I19:L20"/>
    <mergeCell ref="G15:L16"/>
    <mergeCell ref="D21:I22"/>
    <mergeCell ref="D15:F16"/>
    <mergeCell ref="D19:H20"/>
    <mergeCell ref="D11:G12"/>
    <mergeCell ref="D17:G18"/>
    <mergeCell ref="H11:L12"/>
    <mergeCell ref="H17:L18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29</vt:i4>
      </vt:variant>
    </vt:vector>
  </HeadingPairs>
  <TitlesOfParts>
    <vt:vector size="60" baseType="lpstr">
      <vt:lpstr>LG I</vt:lpstr>
      <vt:lpstr>LG II</vt:lpstr>
      <vt:lpstr>LGC III</vt:lpstr>
      <vt:lpstr>LGA III</vt:lpstr>
      <vt:lpstr>LGC IV</vt:lpstr>
      <vt:lpstr>LGA IV</vt:lpstr>
      <vt:lpstr>LG I JB</vt:lpstr>
      <vt:lpstr>LG II JB</vt:lpstr>
      <vt:lpstr>LG MSc I H</vt:lpstr>
      <vt:lpstr>LG MSc I Gy</vt:lpstr>
      <vt:lpstr>LG MSc II</vt:lpstr>
      <vt:lpstr>LMH I</vt:lpstr>
      <vt:lpstr>LMH II</vt:lpstr>
      <vt:lpstr>LMH III</vt:lpstr>
      <vt:lpstr>LMH IV</vt:lpstr>
      <vt:lpstr>LMH MSc I</vt:lpstr>
      <vt:lpstr>LEN II</vt:lpstr>
      <vt:lpstr>LBT I</vt:lpstr>
      <vt:lpstr>LBT II</vt:lpstr>
      <vt:lpstr>LBT III B</vt:lpstr>
      <vt:lpstr>LBT III TV</vt:lpstr>
      <vt:lpstr>LBT IV B</vt:lpstr>
      <vt:lpstr>LBT MSc I TE</vt:lpstr>
      <vt:lpstr>LBT MSc I TV</vt:lpstr>
      <vt:lpstr>LBT MSc I IB</vt:lpstr>
      <vt:lpstr>LBT MSc II TE</vt:lpstr>
      <vt:lpstr>LBT MSc II TV</vt:lpstr>
      <vt:lpstr>LBT MSc II IB</vt:lpstr>
      <vt:lpstr>LKIB I</vt:lpstr>
      <vt:lpstr>LKIB II</vt:lpstr>
      <vt:lpstr>Félévi időbeosztás</vt:lpstr>
      <vt:lpstr>'Félévi időbeosztás'!Nyomtatási_terület</vt:lpstr>
      <vt:lpstr>'LBT I'!Nyomtatási_terület</vt:lpstr>
      <vt:lpstr>'LBT II'!Nyomtatási_terület</vt:lpstr>
      <vt:lpstr>'LBT III B'!Nyomtatási_terület</vt:lpstr>
      <vt:lpstr>'LBT III TV'!Nyomtatási_terület</vt:lpstr>
      <vt:lpstr>'LBT IV B'!Nyomtatási_terület</vt:lpstr>
      <vt:lpstr>'LBT MSc I IB'!Nyomtatási_terület</vt:lpstr>
      <vt:lpstr>'LBT MSc I TE'!Nyomtatási_terület</vt:lpstr>
      <vt:lpstr>'LBT MSc I TV'!Nyomtatási_terület</vt:lpstr>
      <vt:lpstr>'LBT MSc II IB'!Nyomtatási_terület</vt:lpstr>
      <vt:lpstr>'LBT MSc II TE'!Nyomtatási_terület</vt:lpstr>
      <vt:lpstr>'LBT MSc II TV'!Nyomtatási_terület</vt:lpstr>
      <vt:lpstr>'LEN II'!Nyomtatási_terület</vt:lpstr>
      <vt:lpstr>'LG I'!Nyomtatási_terület</vt:lpstr>
      <vt:lpstr>'LG II'!Nyomtatási_terület</vt:lpstr>
      <vt:lpstr>'LG MSc I Gy'!Nyomtatási_terület</vt:lpstr>
      <vt:lpstr>'LG MSc I H'!Nyomtatási_terület</vt:lpstr>
      <vt:lpstr>'LG MSc II'!Nyomtatási_terület</vt:lpstr>
      <vt:lpstr>'LGA III'!Nyomtatási_terület</vt:lpstr>
      <vt:lpstr>'LGA IV'!Nyomtatási_terület</vt:lpstr>
      <vt:lpstr>'LGC III'!Nyomtatási_terület</vt:lpstr>
      <vt:lpstr>'LGC IV'!Nyomtatási_terület</vt:lpstr>
      <vt:lpstr>'LKIB I'!Nyomtatási_terület</vt:lpstr>
      <vt:lpstr>'LKIB II'!Nyomtatási_terület</vt:lpstr>
      <vt:lpstr>'LMH I'!Nyomtatási_terület</vt:lpstr>
      <vt:lpstr>'LMH II'!Nyomtatási_terület</vt:lpstr>
      <vt:lpstr>'LMH III'!Nyomtatási_terület</vt:lpstr>
      <vt:lpstr>'LMH IV'!Nyomtatási_terület</vt:lpstr>
      <vt:lpstr>'LMH MSc I'!Nyomtatási_terület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 </cp:lastModifiedBy>
  <cp:lastPrinted>2024-07-30T08:26:07Z</cp:lastPrinted>
  <dcterms:created xsi:type="dcterms:W3CDTF">2001-01-11T07:16:58Z</dcterms:created>
  <dcterms:modified xsi:type="dcterms:W3CDTF">2025-09-03T14:02:38Z</dcterms:modified>
</cp:coreProperties>
</file>