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Óbudai egyetem\Hivatalos\órarend\levelezo\2025_2026 II\"/>
    </mc:Choice>
  </mc:AlternateContent>
  <bookViews>
    <workbookView xWindow="-15" yWindow="4050" windowWidth="15480" windowHeight="6900" tabRatio="906"/>
  </bookViews>
  <sheets>
    <sheet name="LG I" sheetId="12" r:id="rId1"/>
    <sheet name="LG II" sheetId="13" r:id="rId2"/>
    <sheet name="LGC III" sheetId="22" r:id="rId3"/>
    <sheet name="LGA III" sheetId="27" r:id="rId4"/>
    <sheet name="LG I JB" sheetId="60" r:id="rId5"/>
    <sheet name="LG II JB" sheetId="61" r:id="rId6"/>
    <sheet name="LG MSc I heg" sheetId="46" r:id="rId7"/>
    <sheet name="LG MSc I gyt" sheetId="62" r:id="rId8"/>
    <sheet name="LG MSc II" sheetId="47" r:id="rId9"/>
    <sheet name="LMH I" sheetId="26" r:id="rId10"/>
    <sheet name="LMH II" sheetId="32" r:id="rId11"/>
    <sheet name="LMH III" sheetId="33" r:id="rId12"/>
    <sheet name="LMH MSc I" sheetId="63" r:id="rId13"/>
    <sheet name="LEN II" sheetId="55" r:id="rId14"/>
    <sheet name="LBT I" sheetId="14" r:id="rId15"/>
    <sheet name="LBT II" sheetId="15" r:id="rId16"/>
    <sheet name="LBT III bizt" sheetId="23" r:id="rId17"/>
    <sheet name="LBT III tűzv" sheetId="52" r:id="rId18"/>
    <sheet name="LBT MSc I terv" sheetId="31" r:id="rId19"/>
    <sheet name="LBT MSc I tűzv" sheetId="53" r:id="rId20"/>
    <sheet name="LBT MSc I infbizt" sheetId="54" r:id="rId21"/>
    <sheet name="LBT MSc II terv" sheetId="35" r:id="rId22"/>
    <sheet name="LBT MSc II tűzv" sheetId="56" r:id="rId23"/>
    <sheet name="LBT MSc II infbizt" sheetId="57" r:id="rId24"/>
    <sheet name="LKIB I" sheetId="58" r:id="rId25"/>
    <sheet name="LKIB II" sheetId="64" r:id="rId26"/>
    <sheet name="Időbeosztás" sheetId="8" r:id="rId27"/>
  </sheets>
  <definedNames>
    <definedName name="_xlnm.Print_Area" localSheetId="26">Időbeosztás!$A$1:$J$22</definedName>
    <definedName name="_xlnm.Print_Area" localSheetId="14">'LBT I'!$A$1:$O$28</definedName>
    <definedName name="_xlnm.Print_Area" localSheetId="15">'LBT II'!$A$1:$O$27</definedName>
    <definedName name="_xlnm.Print_Area" localSheetId="16">'LBT III bizt'!$A$1:$O$30</definedName>
    <definedName name="_xlnm.Print_Area" localSheetId="17">'LBT III tűzv'!$A$1:$O$31</definedName>
    <definedName name="_xlnm.Print_Area" localSheetId="20">'LBT MSc I infbizt'!$A$1:$O$27</definedName>
    <definedName name="_xlnm.Print_Area" localSheetId="18">'LBT MSc I terv'!$A$1:$O$27</definedName>
    <definedName name="_xlnm.Print_Area" localSheetId="19">'LBT MSc I tűzv'!$A$1:$O$28</definedName>
    <definedName name="_xlnm.Print_Area" localSheetId="23">'LBT MSc II infbizt'!$A$1:$O$30</definedName>
    <definedName name="_xlnm.Print_Area" localSheetId="21">'LBT MSc II terv'!$A$1:$O$27</definedName>
    <definedName name="_xlnm.Print_Area" localSheetId="22">'LBT MSc II tűzv'!$A$1:$O$29</definedName>
    <definedName name="_xlnm.Print_Area" localSheetId="13">'LEN II'!$A$1:$O$33</definedName>
    <definedName name="_xlnm.Print_Area" localSheetId="0">'LG I'!$A$1:$O$34</definedName>
    <definedName name="_xlnm.Print_Area" localSheetId="4">'LG I JB'!$A$1:$O$27</definedName>
    <definedName name="_xlnm.Print_Area" localSheetId="1">'LG II'!$A$1:$O$27</definedName>
    <definedName name="_xlnm.Print_Area" localSheetId="5">'LG II JB'!$A$1:$O$29</definedName>
    <definedName name="_xlnm.Print_Area" localSheetId="7">'LG MSc I gyt'!$A$1:$O$31</definedName>
    <definedName name="_xlnm.Print_Area" localSheetId="6">'LG MSc I heg'!$A$1:$O$27</definedName>
    <definedName name="_xlnm.Print_Area" localSheetId="8">'LG MSc II'!$A$1:$O$28</definedName>
    <definedName name="_xlnm.Print_Area" localSheetId="3">'LGA III'!$A$1:$O$35</definedName>
    <definedName name="_xlnm.Print_Area" localSheetId="2">'LGC III'!$A$1:$O$39</definedName>
    <definedName name="_xlnm.Print_Area" localSheetId="24">'LKIB I'!$A$1:$O$28</definedName>
    <definedName name="_xlnm.Print_Area" localSheetId="25">'LKIB II'!$A$1:$P$27</definedName>
    <definedName name="_xlnm.Print_Area" localSheetId="9">'LMH I'!$A$1:$O$31</definedName>
    <definedName name="_xlnm.Print_Area" localSheetId="10">'LMH II'!$A$1:$P$30</definedName>
    <definedName name="_xlnm.Print_Area" localSheetId="11">'LMH III'!$A$1:$O$31</definedName>
    <definedName name="_xlnm.Print_Area" localSheetId="12">'LMH MSc I'!$A$1:$O$31</definedName>
  </definedNames>
  <calcPr calcId="162913"/>
</workbook>
</file>

<file path=xl/calcChain.xml><?xml version="1.0" encoding="utf-8"?>
<calcChain xmlns="http://schemas.openxmlformats.org/spreadsheetml/2006/main">
  <c r="B25" i="64" l="1"/>
  <c r="A25" i="64"/>
  <c r="B23" i="64"/>
  <c r="A23" i="64"/>
  <c r="B21" i="64"/>
  <c r="A21" i="64"/>
  <c r="B19" i="64"/>
  <c r="A19" i="64"/>
  <c r="B17" i="64"/>
  <c r="A17" i="64"/>
  <c r="B15" i="64"/>
  <c r="A15" i="64"/>
  <c r="B13" i="64"/>
  <c r="A13" i="64"/>
  <c r="B11" i="64"/>
  <c r="A11" i="64"/>
  <c r="B9" i="64"/>
  <c r="A9" i="64"/>
  <c r="B7" i="64"/>
  <c r="A7" i="64"/>
  <c r="B5" i="64"/>
  <c r="A5" i="64"/>
  <c r="B3" i="64"/>
  <c r="A3" i="64"/>
  <c r="B25" i="63"/>
  <c r="A25" i="63"/>
  <c r="B23" i="63"/>
  <c r="A23" i="63"/>
  <c r="B21" i="63"/>
  <c r="A21" i="63"/>
  <c r="B19" i="63"/>
  <c r="A19" i="63"/>
  <c r="B17" i="63"/>
  <c r="A17" i="63"/>
  <c r="B15" i="63"/>
  <c r="A15" i="63"/>
  <c r="B13" i="63"/>
  <c r="A13" i="63"/>
  <c r="B11" i="63"/>
  <c r="A11" i="63"/>
  <c r="B9" i="63"/>
  <c r="A9" i="63"/>
  <c r="B7" i="63"/>
  <c r="A7" i="63"/>
  <c r="B5" i="63"/>
  <c r="A5" i="63"/>
  <c r="B3" i="63"/>
  <c r="A3" i="63"/>
  <c r="B25" i="62"/>
  <c r="A25" i="62"/>
  <c r="B23" i="62"/>
  <c r="A23" i="62"/>
  <c r="B21" i="62"/>
  <c r="A21" i="62"/>
  <c r="B19" i="62"/>
  <c r="A19" i="62"/>
  <c r="B17" i="62"/>
  <c r="A17" i="62"/>
  <c r="B15" i="62"/>
  <c r="A15" i="62"/>
  <c r="B13" i="62"/>
  <c r="A13" i="62"/>
  <c r="B11" i="62"/>
  <c r="A11" i="62"/>
  <c r="B9" i="62"/>
  <c r="A9" i="62"/>
  <c r="B7" i="62"/>
  <c r="A7" i="62"/>
  <c r="B5" i="62"/>
  <c r="A5" i="62"/>
  <c r="B3" i="62"/>
  <c r="A3" i="62"/>
  <c r="B27" i="61"/>
  <c r="A27" i="61"/>
  <c r="B25" i="61"/>
  <c r="A25" i="61"/>
  <c r="B23" i="61"/>
  <c r="A23" i="61"/>
  <c r="B19" i="61"/>
  <c r="A19" i="61"/>
  <c r="B17" i="61"/>
  <c r="A17" i="61"/>
  <c r="B15" i="61"/>
  <c r="A15" i="61"/>
  <c r="B13" i="61"/>
  <c r="A13" i="61"/>
  <c r="B11" i="61"/>
  <c r="A11" i="61"/>
  <c r="B9" i="61"/>
  <c r="A9" i="61"/>
  <c r="B7" i="61"/>
  <c r="A7" i="61"/>
  <c r="B5" i="61"/>
  <c r="A5" i="61"/>
  <c r="B3" i="61"/>
  <c r="A3" i="61"/>
  <c r="B25" i="60" l="1"/>
  <c r="A25" i="60"/>
  <c r="B23" i="60"/>
  <c r="A23" i="60"/>
  <c r="B21" i="60"/>
  <c r="A21" i="60"/>
  <c r="B19" i="60"/>
  <c r="A19" i="60"/>
  <c r="B17" i="60"/>
  <c r="A17" i="60"/>
  <c r="B15" i="60"/>
  <c r="A15" i="60"/>
  <c r="B13" i="60"/>
  <c r="A13" i="60"/>
  <c r="B11" i="60"/>
  <c r="A11" i="60"/>
  <c r="B9" i="60"/>
  <c r="A9" i="60"/>
  <c r="B7" i="60"/>
  <c r="A7" i="60"/>
  <c r="B5" i="60"/>
  <c r="A5" i="60"/>
  <c r="B3" i="60"/>
  <c r="A3" i="60"/>
  <c r="B25" i="58" l="1"/>
  <c r="A25" i="58"/>
  <c r="B23" i="58"/>
  <c r="A23" i="58"/>
  <c r="B21" i="58"/>
  <c r="A21" i="58"/>
  <c r="B19" i="58"/>
  <c r="A19" i="58"/>
  <c r="B17" i="58"/>
  <c r="A17" i="58"/>
  <c r="B15" i="58"/>
  <c r="A15" i="58"/>
  <c r="B13" i="58"/>
  <c r="A13" i="58"/>
  <c r="B11" i="58"/>
  <c r="A11" i="58"/>
  <c r="B9" i="58"/>
  <c r="A9" i="58"/>
  <c r="B7" i="58"/>
  <c r="A7" i="58"/>
  <c r="B5" i="58"/>
  <c r="A5" i="58"/>
  <c r="B3" i="58"/>
  <c r="A3" i="58"/>
  <c r="B25" i="57"/>
  <c r="A25" i="57"/>
  <c r="B23" i="57"/>
  <c r="A23" i="57"/>
  <c r="B21" i="57"/>
  <c r="A21" i="57"/>
  <c r="B19" i="57"/>
  <c r="A19" i="57"/>
  <c r="B17" i="57"/>
  <c r="A17" i="57"/>
  <c r="B15" i="57"/>
  <c r="A15" i="57"/>
  <c r="B13" i="57"/>
  <c r="A13" i="57"/>
  <c r="B11" i="57"/>
  <c r="A11" i="57"/>
  <c r="B9" i="57"/>
  <c r="A9" i="57"/>
  <c r="B7" i="57"/>
  <c r="A7" i="57"/>
  <c r="B5" i="57"/>
  <c r="A5" i="57"/>
  <c r="B3" i="57"/>
  <c r="A3" i="57"/>
  <c r="B25" i="56"/>
  <c r="A25" i="56"/>
  <c r="B23" i="56"/>
  <c r="A23" i="56"/>
  <c r="B21" i="56"/>
  <c r="A21" i="56"/>
  <c r="B19" i="56"/>
  <c r="A19" i="56"/>
  <c r="B17" i="56"/>
  <c r="A17" i="56"/>
  <c r="B15" i="56"/>
  <c r="A15" i="56"/>
  <c r="B13" i="56"/>
  <c r="A13" i="56"/>
  <c r="B11" i="56"/>
  <c r="A11" i="56"/>
  <c r="B9" i="56"/>
  <c r="A9" i="56"/>
  <c r="B7" i="56"/>
  <c r="A7" i="56"/>
  <c r="B5" i="56"/>
  <c r="A5" i="56"/>
  <c r="B3" i="56"/>
  <c r="A3" i="56"/>
  <c r="B25" i="55"/>
  <c r="A25" i="55"/>
  <c r="B23" i="55"/>
  <c r="A23" i="55"/>
  <c r="B21" i="55"/>
  <c r="A21" i="55"/>
  <c r="B19" i="55"/>
  <c r="A19" i="55"/>
  <c r="B17" i="55"/>
  <c r="A17" i="55"/>
  <c r="B15" i="55"/>
  <c r="A15" i="55"/>
  <c r="B13" i="55"/>
  <c r="A13" i="55"/>
  <c r="B11" i="55"/>
  <c r="A11" i="55"/>
  <c r="B9" i="55"/>
  <c r="A9" i="55"/>
  <c r="B7" i="55"/>
  <c r="A7" i="55"/>
  <c r="B5" i="55"/>
  <c r="A5" i="55"/>
  <c r="B3" i="55"/>
  <c r="A3" i="55"/>
  <c r="B25" i="54" l="1"/>
  <c r="A25" i="54"/>
  <c r="B23" i="54"/>
  <c r="A23" i="54"/>
  <c r="B21" i="54"/>
  <c r="A21" i="54"/>
  <c r="B19" i="54"/>
  <c r="A19" i="54"/>
  <c r="B17" i="54"/>
  <c r="A17" i="54"/>
  <c r="B15" i="54"/>
  <c r="A15" i="54"/>
  <c r="B13" i="54"/>
  <c r="A13" i="54"/>
  <c r="B11" i="54"/>
  <c r="A11" i="54"/>
  <c r="B9" i="54"/>
  <c r="A9" i="54"/>
  <c r="B7" i="54"/>
  <c r="A7" i="54"/>
  <c r="B5" i="54"/>
  <c r="A5" i="54"/>
  <c r="B3" i="54"/>
  <c r="A3" i="54"/>
  <c r="B25" i="53"/>
  <c r="A25" i="53"/>
  <c r="B23" i="53"/>
  <c r="A23" i="53"/>
  <c r="B21" i="53"/>
  <c r="A21" i="53"/>
  <c r="B19" i="53"/>
  <c r="A19" i="53"/>
  <c r="B17" i="53"/>
  <c r="A17" i="53"/>
  <c r="B15" i="53"/>
  <c r="A15" i="53"/>
  <c r="B13" i="53"/>
  <c r="A13" i="53"/>
  <c r="B11" i="53"/>
  <c r="A11" i="53"/>
  <c r="B9" i="53"/>
  <c r="A9" i="53"/>
  <c r="B7" i="53"/>
  <c r="A7" i="53"/>
  <c r="B5" i="53"/>
  <c r="A5" i="53"/>
  <c r="B3" i="53"/>
  <c r="A3" i="53"/>
  <c r="B25" i="52" l="1"/>
  <c r="A25" i="52"/>
  <c r="B23" i="52"/>
  <c r="A23" i="52"/>
  <c r="B21" i="52"/>
  <c r="A21" i="52"/>
  <c r="B19" i="52"/>
  <c r="A19" i="52"/>
  <c r="B17" i="52"/>
  <c r="A17" i="52"/>
  <c r="B15" i="52"/>
  <c r="A15" i="52"/>
  <c r="B13" i="52"/>
  <c r="A13" i="52"/>
  <c r="B11" i="52"/>
  <c r="A11" i="52"/>
  <c r="B9" i="52"/>
  <c r="A9" i="52"/>
  <c r="B7" i="52"/>
  <c r="A7" i="52"/>
  <c r="B5" i="52"/>
  <c r="A5" i="52"/>
  <c r="B3" i="52"/>
  <c r="A3" i="52"/>
  <c r="B25" i="47" l="1"/>
  <c r="A25" i="47"/>
  <c r="B23" i="47"/>
  <c r="A23" i="47"/>
  <c r="B21" i="47"/>
  <c r="A21" i="47"/>
  <c r="B19" i="47"/>
  <c r="A19" i="47"/>
  <c r="B17" i="47"/>
  <c r="A17" i="47"/>
  <c r="B15" i="47"/>
  <c r="A15" i="47"/>
  <c r="B13" i="47"/>
  <c r="A13" i="47"/>
  <c r="B11" i="47"/>
  <c r="A11" i="47"/>
  <c r="B9" i="47"/>
  <c r="A9" i="47"/>
  <c r="B7" i="47"/>
  <c r="A7" i="47"/>
  <c r="B5" i="47"/>
  <c r="A5" i="47"/>
  <c r="B3" i="47"/>
  <c r="A3" i="47"/>
  <c r="B25" i="46" l="1"/>
  <c r="A25" i="46"/>
  <c r="B23" i="46"/>
  <c r="A23" i="46"/>
  <c r="B21" i="46"/>
  <c r="A21" i="46"/>
  <c r="B19" i="46"/>
  <c r="A19" i="46"/>
  <c r="B17" i="46"/>
  <c r="A17" i="46"/>
  <c r="B15" i="46"/>
  <c r="A15" i="46"/>
  <c r="B13" i="46"/>
  <c r="A13" i="46"/>
  <c r="B11" i="46"/>
  <c r="A11" i="46"/>
  <c r="B9" i="46"/>
  <c r="A9" i="46"/>
  <c r="B7" i="46"/>
  <c r="A7" i="46"/>
  <c r="B5" i="46"/>
  <c r="A5" i="46"/>
  <c r="B3" i="46"/>
  <c r="A3" i="46"/>
  <c r="B28" i="12"/>
  <c r="A28" i="12"/>
  <c r="B26" i="12"/>
  <c r="A26" i="12"/>
  <c r="B24" i="12"/>
  <c r="A24" i="12"/>
  <c r="B21" i="12"/>
  <c r="A21" i="12"/>
  <c r="B19" i="12"/>
  <c r="A19" i="12"/>
  <c r="B17" i="12"/>
  <c r="A17" i="12"/>
  <c r="B14" i="12"/>
  <c r="A14" i="12"/>
  <c r="B12" i="12"/>
  <c r="A12" i="12"/>
  <c r="B10" i="12"/>
  <c r="A10" i="12"/>
  <c r="B7" i="12"/>
  <c r="A7" i="12"/>
  <c r="B5" i="12"/>
  <c r="A5" i="12"/>
  <c r="B3" i="12"/>
  <c r="A3" i="12"/>
  <c r="B25" i="13"/>
  <c r="A25" i="13"/>
  <c r="B23" i="13"/>
  <c r="A23" i="13"/>
  <c r="B21" i="13"/>
  <c r="A21" i="13"/>
  <c r="B19" i="13"/>
  <c r="A19" i="13"/>
  <c r="B17" i="13"/>
  <c r="A17" i="13"/>
  <c r="B15" i="13"/>
  <c r="A15" i="13"/>
  <c r="B13" i="13"/>
  <c r="A13" i="13"/>
  <c r="B11" i="13"/>
  <c r="A11" i="13"/>
  <c r="B9" i="13"/>
  <c r="A9" i="13"/>
  <c r="B7" i="13"/>
  <c r="A7" i="13"/>
  <c r="B5" i="13"/>
  <c r="A5" i="13"/>
  <c r="B3" i="13"/>
  <c r="A3" i="13"/>
  <c r="B25" i="22"/>
  <c r="A25" i="22"/>
  <c r="B23" i="22"/>
  <c r="A23" i="22"/>
  <c r="B21" i="22"/>
  <c r="A21" i="22"/>
  <c r="B19" i="22"/>
  <c r="A19" i="22"/>
  <c r="B17" i="22"/>
  <c r="A17" i="22"/>
  <c r="B15" i="22"/>
  <c r="A15" i="22"/>
  <c r="B13" i="22"/>
  <c r="A13" i="22"/>
  <c r="B11" i="22"/>
  <c r="A11" i="22"/>
  <c r="B9" i="22"/>
  <c r="A9" i="22"/>
  <c r="B7" i="22"/>
  <c r="A7" i="22"/>
  <c r="B5" i="22"/>
  <c r="A5" i="22"/>
  <c r="B3" i="22"/>
  <c r="A3" i="22"/>
  <c r="B25" i="27"/>
  <c r="A25" i="27"/>
  <c r="B23" i="27"/>
  <c r="A23" i="27"/>
  <c r="B21" i="27"/>
  <c r="A21" i="27"/>
  <c r="B19" i="27"/>
  <c r="A19" i="27"/>
  <c r="B17" i="27"/>
  <c r="A17" i="27"/>
  <c r="B15" i="27"/>
  <c r="A15" i="27"/>
  <c r="B13" i="27"/>
  <c r="A13" i="27"/>
  <c r="B11" i="27"/>
  <c r="A11" i="27"/>
  <c r="B9" i="27"/>
  <c r="A9" i="27"/>
  <c r="B7" i="27"/>
  <c r="A7" i="27"/>
  <c r="B5" i="27"/>
  <c r="A5" i="27"/>
  <c r="B3" i="27"/>
  <c r="A3" i="27"/>
  <c r="B25" i="14"/>
  <c r="A25" i="14"/>
  <c r="B23" i="14"/>
  <c r="A23" i="14"/>
  <c r="B21" i="14"/>
  <c r="A21" i="14"/>
  <c r="B19" i="14"/>
  <c r="A19" i="14"/>
  <c r="B17" i="14"/>
  <c r="A17" i="14"/>
  <c r="B15" i="14"/>
  <c r="A15" i="14"/>
  <c r="B13" i="14"/>
  <c r="A13" i="14"/>
  <c r="B11" i="14"/>
  <c r="A11" i="14"/>
  <c r="B9" i="14"/>
  <c r="A9" i="14"/>
  <c r="B7" i="14"/>
  <c r="A7" i="14"/>
  <c r="B5" i="14"/>
  <c r="A5" i="14"/>
  <c r="B3" i="14"/>
  <c r="A3" i="14"/>
  <c r="B25" i="15"/>
  <c r="A25" i="15"/>
  <c r="B23" i="15"/>
  <c r="A23" i="15"/>
  <c r="B21" i="15"/>
  <c r="A21" i="15"/>
  <c r="B19" i="15"/>
  <c r="A19" i="15"/>
  <c r="B17" i="15"/>
  <c r="A17" i="15"/>
  <c r="B15" i="15"/>
  <c r="A15" i="15"/>
  <c r="B13" i="15"/>
  <c r="A13" i="15"/>
  <c r="B11" i="15"/>
  <c r="A11" i="15"/>
  <c r="B9" i="15"/>
  <c r="A9" i="15"/>
  <c r="B7" i="15"/>
  <c r="A7" i="15"/>
  <c r="B5" i="15"/>
  <c r="A5" i="15"/>
  <c r="B3" i="15"/>
  <c r="A3" i="15"/>
  <c r="B25" i="23"/>
  <c r="A25" i="23"/>
  <c r="B23" i="23"/>
  <c r="A23" i="23"/>
  <c r="B21" i="23"/>
  <c r="A21" i="23"/>
  <c r="B19" i="23"/>
  <c r="A19" i="23"/>
  <c r="B17" i="23"/>
  <c r="A17" i="23"/>
  <c r="B15" i="23"/>
  <c r="A15" i="23"/>
  <c r="B13" i="23"/>
  <c r="A13" i="23"/>
  <c r="B11" i="23"/>
  <c r="A11" i="23"/>
  <c r="B9" i="23"/>
  <c r="A9" i="23"/>
  <c r="B7" i="23"/>
  <c r="A7" i="23"/>
  <c r="B5" i="23"/>
  <c r="A5" i="23"/>
  <c r="B3" i="23"/>
  <c r="A3" i="23"/>
  <c r="B25" i="31"/>
  <c r="A25" i="31"/>
  <c r="B23" i="31"/>
  <c r="A23" i="31"/>
  <c r="B21" i="31"/>
  <c r="A21" i="31"/>
  <c r="B19" i="31"/>
  <c r="A19" i="31"/>
  <c r="B17" i="31"/>
  <c r="A17" i="31"/>
  <c r="B15" i="31"/>
  <c r="A15" i="31"/>
  <c r="B13" i="31"/>
  <c r="A13" i="31"/>
  <c r="B11" i="31"/>
  <c r="A11" i="31"/>
  <c r="B9" i="31"/>
  <c r="A9" i="31"/>
  <c r="B7" i="31"/>
  <c r="A7" i="31"/>
  <c r="B5" i="31"/>
  <c r="A5" i="31"/>
  <c r="B3" i="31"/>
  <c r="A3" i="31"/>
  <c r="B25" i="35"/>
  <c r="A25" i="35"/>
  <c r="B23" i="35"/>
  <c r="A23" i="35"/>
  <c r="B21" i="35"/>
  <c r="A21" i="35"/>
  <c r="B19" i="35"/>
  <c r="A19" i="35"/>
  <c r="B17" i="35"/>
  <c r="A17" i="35"/>
  <c r="B15" i="35"/>
  <c r="A15" i="35"/>
  <c r="B13" i="35"/>
  <c r="A13" i="35"/>
  <c r="B11" i="35"/>
  <c r="A11" i="35"/>
  <c r="B9" i="35"/>
  <c r="A9" i="35"/>
  <c r="B7" i="35"/>
  <c r="A7" i="35"/>
  <c r="B5" i="35"/>
  <c r="A5" i="35"/>
  <c r="B3" i="35"/>
  <c r="A3" i="35"/>
  <c r="B25" i="26"/>
  <c r="A25" i="26"/>
  <c r="B23" i="26"/>
  <c r="A23" i="26"/>
  <c r="B21" i="26"/>
  <c r="A21" i="26"/>
  <c r="B19" i="26"/>
  <c r="A19" i="26"/>
  <c r="B17" i="26"/>
  <c r="A17" i="26"/>
  <c r="B15" i="26"/>
  <c r="A15" i="26"/>
  <c r="B13" i="26"/>
  <c r="A13" i="26"/>
  <c r="B11" i="26"/>
  <c r="A11" i="26"/>
  <c r="B9" i="26"/>
  <c r="A9" i="26"/>
  <c r="B7" i="26"/>
  <c r="A7" i="26"/>
  <c r="B5" i="26"/>
  <c r="A5" i="26"/>
  <c r="B3" i="26"/>
  <c r="A3" i="26"/>
  <c r="B25" i="32"/>
  <c r="A25" i="32"/>
  <c r="B23" i="32"/>
  <c r="A23" i="32"/>
  <c r="B21" i="32"/>
  <c r="A21" i="32"/>
  <c r="B19" i="32"/>
  <c r="A19" i="32"/>
  <c r="B17" i="32"/>
  <c r="A17" i="32"/>
  <c r="B15" i="32"/>
  <c r="A15" i="32"/>
  <c r="B13" i="32"/>
  <c r="A13" i="32"/>
  <c r="B11" i="32"/>
  <c r="A11" i="32"/>
  <c r="B9" i="32"/>
  <c r="A9" i="32"/>
  <c r="B7" i="32"/>
  <c r="A7" i="32"/>
  <c r="B5" i="32"/>
  <c r="A5" i="32"/>
  <c r="B3" i="32"/>
  <c r="A3" i="32"/>
  <c r="B25" i="33"/>
  <c r="A25" i="33"/>
  <c r="B23" i="33"/>
  <c r="A23" i="33"/>
  <c r="B21" i="33"/>
  <c r="A21" i="33"/>
  <c r="B19" i="33"/>
  <c r="A19" i="33"/>
  <c r="B17" i="33"/>
  <c r="A17" i="33"/>
  <c r="B15" i="33"/>
  <c r="A15" i="33"/>
  <c r="B13" i="33"/>
  <c r="A13" i="33"/>
  <c r="B11" i="33"/>
  <c r="A11" i="33"/>
  <c r="B9" i="33"/>
  <c r="A9" i="33"/>
  <c r="B7" i="33"/>
  <c r="A7" i="33"/>
  <c r="B5" i="33"/>
  <c r="A5" i="33"/>
  <c r="B3" i="33"/>
  <c r="A3" i="33"/>
</calcChain>
</file>

<file path=xl/sharedStrings.xml><?xml version="1.0" encoding="utf-8"?>
<sst xmlns="http://schemas.openxmlformats.org/spreadsheetml/2006/main" count="1317" uniqueCount="340">
  <si>
    <t>Hétfő</t>
  </si>
  <si>
    <t>Péntek</t>
  </si>
  <si>
    <t>Kedd</t>
  </si>
  <si>
    <t>Szerda</t>
  </si>
  <si>
    <t>Csütörtök</t>
  </si>
  <si>
    <t>Szombat</t>
  </si>
  <si>
    <t>Vasárnap</t>
  </si>
  <si>
    <t>Okt.
hét</t>
  </si>
  <si>
    <t>Dátum</t>
  </si>
  <si>
    <r>
      <t>8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-8</t>
    </r>
    <r>
      <rPr>
        <vertAlign val="superscript"/>
        <sz val="10"/>
        <rFont val="Arial CE"/>
        <family val="2"/>
        <charset val="238"/>
      </rPr>
      <t>45</t>
    </r>
  </si>
  <si>
    <r>
      <t>17</t>
    </r>
    <r>
      <rPr>
        <vertAlign val="superscript"/>
        <sz val="10"/>
        <rFont val="Arial CE"/>
        <family val="2"/>
        <charset val="238"/>
      </rPr>
      <t>10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55</t>
    </r>
  </si>
  <si>
    <t>Vizsgaidőszak</t>
  </si>
  <si>
    <t>TDK</t>
  </si>
  <si>
    <t>LG MSc II csoport órarendje</t>
  </si>
  <si>
    <t>ZV</t>
  </si>
  <si>
    <t>LG I csoport órarendje</t>
  </si>
  <si>
    <t>LGC III csoport órarendje</t>
  </si>
  <si>
    <t>LGA III csoport órarendje</t>
  </si>
  <si>
    <t>LBT I csoport órarendje</t>
  </si>
  <si>
    <t>LBT II csoport órarendje</t>
  </si>
  <si>
    <t>LMH I csoport órarendje</t>
  </si>
  <si>
    <t>LMH II csoport órarendje</t>
  </si>
  <si>
    <t>LMH III csoport órarendje</t>
  </si>
  <si>
    <t>KV</t>
  </si>
  <si>
    <t>REKTORI</t>
  </si>
  <si>
    <t>Statika
BTXST12BLF
Bakosné Dr. Diószegi Mónika</t>
  </si>
  <si>
    <t>Anyagtudomány I.
BAXAT12BLF
Dr. Fábián Enikő Réka</t>
  </si>
  <si>
    <t>Mechanika válogatott fejezetei
BTXME12MLF
Dr. Goda Tibor</t>
  </si>
  <si>
    <t>Hő és áramlástan válogatott fejezetei
BMXHA12MLF
Dr. Ruszinkó Endre</t>
  </si>
  <si>
    <t>Gépszerkezetek és tervezés
BGXGT12MLF
Dr. Czifra Árpád</t>
  </si>
  <si>
    <t>Hegesztéstechnológiák II.
BAXHT22MLF
Dr. Bagyinszki Gyula</t>
  </si>
  <si>
    <t>KV I. Termikus vágás és bevonatolás
BAWTV12MLF
Dr. Bagyinszki Gyula</t>
  </si>
  <si>
    <t>Környezetvédelem és energiagazdálkodás
BTXKE12BLF
Dr. Haraszti Ferenc, Dr. Paukó Andrea</t>
  </si>
  <si>
    <t>Épületszerkezettan
BBXES12BLF
Domonyi Erzsébet</t>
  </si>
  <si>
    <t>Tűzvédelmi kémia
BBXZK12MLF
Dr. Nagy Rudolf</t>
  </si>
  <si>
    <t>Mesterséges intelligencia a biztonságtechnikában
BBXMI12MLF
Dr. Bakucz Péter</t>
  </si>
  <si>
    <t>Vállalkozásvezető ismeretek, vállalkozás biztonság, üzletmenetfolytonosság
BBXVB12MLF
Dr. Michelberger Pál</t>
  </si>
  <si>
    <t>Biztonsági kockázatértékelés
BBXBK12MLF
Dr. Őszi Arnold</t>
  </si>
  <si>
    <t>Elektrotechnika
BMXET12BLF
Langer Ingrid</t>
  </si>
  <si>
    <t>Géprajz alapjai
BTEGA12BLF
Dr. Szűcs Endre</t>
  </si>
  <si>
    <t>Gépműhely</t>
  </si>
  <si>
    <t>Mérnöki fizika
BTXFI12BLF
Dani Csaba</t>
  </si>
  <si>
    <t>LG II csoport órarendje</t>
  </si>
  <si>
    <t xml:space="preserve">Tanterem:  </t>
  </si>
  <si>
    <t>LKIB I csoport órarendje</t>
  </si>
  <si>
    <t>LG I Jászberényi csoport órarendje</t>
  </si>
  <si>
    <t>Hő-és áramlástan
BMXHO14BLF
Dr. Szlivka Ferenc</t>
  </si>
  <si>
    <t>Irányítástechnika
BMXIT14BLF
Stein Vera</t>
  </si>
  <si>
    <t>Méréstechnika
BGXMT14BLF
Kerekes Sándor</t>
  </si>
  <si>
    <t>Karbantartás és diagnosztika
BMXKD14BLF
Dr. Szabó József, Pintér Péter</t>
  </si>
  <si>
    <t>Anyagtudomány I.
BAXAT12BLF
Dr. Tóth László</t>
  </si>
  <si>
    <t>SzV II. Korszerű felületnemesítő eljárások
BAVKF13MLF
Dr. Fábián Enikő Réka</t>
  </si>
  <si>
    <t>Diplomatervezés II.
BADTH24MLF
Dr. Gonda Viktor</t>
  </si>
  <si>
    <t>N131</t>
  </si>
  <si>
    <t>N136</t>
  </si>
  <si>
    <t>Gépműhely gyakorlat I.
BGGYM12BLF (1. kurzus)
Burai István</t>
  </si>
  <si>
    <t>Haladó algoritmusok
BMXHA14BLF
Dr. Frigyik András</t>
  </si>
  <si>
    <t>Számítógépes tervező rendszerek
BMXSR14BLF
Felker Péter</t>
  </si>
  <si>
    <t>Irányítástechnika
BMXIR14BLF
Stein Vera</t>
  </si>
  <si>
    <t>Digitális technika
BMXDT14BLF
Dr. Bencsik Attila</t>
  </si>
  <si>
    <t>Digitális technika
BMXDT14BLF
Langer Ingrid</t>
  </si>
  <si>
    <t>Tavaszmező u.</t>
  </si>
  <si>
    <t>Építészet, épületgépészet
BBXEG13BLF
Domonyi Erzsébet</t>
  </si>
  <si>
    <t>Digitális technika I.
BBXDT14BLF
Illés Mihály</t>
  </si>
  <si>
    <t>Szabványos irányítási rendszerek
BBXSR12MLF
Dr. Kerti András</t>
  </si>
  <si>
    <t>Autonóm rendszerek biztonsága
BBXAR14MLF
Dr. Bakucz Péter</t>
  </si>
  <si>
    <t>J316</t>
  </si>
  <si>
    <t>Gépműhely gyakorlat I. BGGYG12BLF (3. kurzus)
Burai István</t>
  </si>
  <si>
    <t>Gépműhely gyakorlat I. BGGYG12BLF (1. kurzus)
Burai István</t>
  </si>
  <si>
    <t>Gépműhely gyakorlat I. (2. kurzus)
Burai István</t>
  </si>
  <si>
    <r>
      <t>8</t>
    </r>
    <r>
      <rPr>
        <vertAlign val="superscript"/>
        <sz val="10"/>
        <rFont val="Arial CE"/>
        <family val="2"/>
        <charset val="238"/>
      </rPr>
      <t>55</t>
    </r>
    <r>
      <rPr>
        <sz val="10"/>
        <rFont val="Arial CE"/>
        <family val="2"/>
        <charset val="238"/>
      </rPr>
      <t>-9</t>
    </r>
    <r>
      <rPr>
        <vertAlign val="superscript"/>
        <sz val="10"/>
        <rFont val="Arial CE"/>
        <family val="2"/>
        <charset val="238"/>
      </rPr>
      <t>40</t>
    </r>
  </si>
  <si>
    <r>
      <t>9</t>
    </r>
    <r>
      <rPr>
        <vertAlign val="superscript"/>
        <sz val="10"/>
        <rFont val="Arial CE"/>
        <family val="2"/>
        <charset val="238"/>
      </rPr>
      <t>50</t>
    </r>
    <r>
      <rPr>
        <sz val="10"/>
        <rFont val="Arial CE"/>
        <family val="2"/>
        <charset val="238"/>
      </rPr>
      <t>-10</t>
    </r>
    <r>
      <rPr>
        <vertAlign val="superscript"/>
        <sz val="10"/>
        <rFont val="Arial CE"/>
        <family val="2"/>
        <charset val="238"/>
      </rPr>
      <t>35</t>
    </r>
  </si>
  <si>
    <r>
      <t>10</t>
    </r>
    <r>
      <rPr>
        <vertAlign val="superscript"/>
        <sz val="10"/>
        <rFont val="Arial CE"/>
        <family val="2"/>
        <charset val="238"/>
      </rPr>
      <t>45</t>
    </r>
    <r>
      <rPr>
        <sz val="10"/>
        <rFont val="Arial CE"/>
        <family val="2"/>
        <charset val="238"/>
      </rPr>
      <t>-11</t>
    </r>
    <r>
      <rPr>
        <vertAlign val="superscript"/>
        <sz val="10"/>
        <rFont val="Arial CE"/>
        <family val="2"/>
        <charset val="238"/>
      </rPr>
      <t>30</t>
    </r>
  </si>
  <si>
    <r>
      <t>11</t>
    </r>
    <r>
      <rPr>
        <vertAlign val="superscript"/>
        <sz val="10"/>
        <rFont val="Arial CE"/>
        <family val="2"/>
        <charset val="238"/>
      </rPr>
      <t>40</t>
    </r>
    <r>
      <rPr>
        <sz val="10"/>
        <rFont val="Arial CE"/>
        <family val="2"/>
        <charset val="238"/>
      </rPr>
      <t>-12</t>
    </r>
    <r>
      <rPr>
        <vertAlign val="superscript"/>
        <sz val="10"/>
        <rFont val="Arial CE"/>
        <family val="2"/>
        <charset val="238"/>
      </rPr>
      <t>25</t>
    </r>
  </si>
  <si>
    <r>
      <t>12</t>
    </r>
    <r>
      <rPr>
        <vertAlign val="superscript"/>
        <sz val="10"/>
        <rFont val="Arial CE"/>
        <family val="2"/>
        <charset val="238"/>
      </rPr>
      <t>35</t>
    </r>
    <r>
      <rPr>
        <sz val="10"/>
        <rFont val="Arial CE"/>
        <family val="2"/>
        <charset val="238"/>
      </rPr>
      <t>-13</t>
    </r>
    <r>
      <rPr>
        <vertAlign val="superscript"/>
        <sz val="10"/>
        <rFont val="Arial CE"/>
        <family val="2"/>
        <charset val="238"/>
      </rPr>
      <t>20</t>
    </r>
  </si>
  <si>
    <r>
      <t>13</t>
    </r>
    <r>
      <rPr>
        <vertAlign val="superscript"/>
        <sz val="10"/>
        <rFont val="Arial CE"/>
        <family val="2"/>
        <charset val="238"/>
      </rPr>
      <t>30</t>
    </r>
    <r>
      <rPr>
        <sz val="10"/>
        <rFont val="Arial CE"/>
        <family val="2"/>
        <charset val="238"/>
      </rPr>
      <t>-14</t>
    </r>
    <r>
      <rPr>
        <vertAlign val="superscript"/>
        <sz val="10"/>
        <rFont val="Arial CE"/>
        <family val="2"/>
        <charset val="238"/>
      </rPr>
      <t>15</t>
    </r>
  </si>
  <si>
    <r>
      <t>14</t>
    </r>
    <r>
      <rPr>
        <vertAlign val="superscript"/>
        <sz val="10"/>
        <rFont val="Arial CE"/>
        <family val="2"/>
        <charset val="238"/>
      </rPr>
      <t>25</t>
    </r>
    <r>
      <rPr>
        <sz val="10"/>
        <rFont val="Arial CE"/>
        <family val="2"/>
        <charset val="238"/>
      </rPr>
      <t>-15</t>
    </r>
    <r>
      <rPr>
        <vertAlign val="superscript"/>
        <sz val="10"/>
        <rFont val="Arial CE"/>
        <family val="2"/>
        <charset val="238"/>
      </rPr>
      <t>10</t>
    </r>
  </si>
  <si>
    <r>
      <t>15</t>
    </r>
    <r>
      <rPr>
        <vertAlign val="superscript"/>
        <sz val="10"/>
        <rFont val="Arial CE"/>
        <family val="2"/>
        <charset val="238"/>
      </rPr>
      <t>20</t>
    </r>
    <r>
      <rPr>
        <sz val="10"/>
        <rFont val="Arial CE"/>
        <family val="2"/>
        <charset val="238"/>
      </rPr>
      <t>-16</t>
    </r>
    <r>
      <rPr>
        <vertAlign val="superscript"/>
        <sz val="10"/>
        <rFont val="Arial CE"/>
        <family val="2"/>
        <charset val="238"/>
      </rPr>
      <t>05</t>
    </r>
  </si>
  <si>
    <r>
      <t>16</t>
    </r>
    <r>
      <rPr>
        <vertAlign val="superscript"/>
        <sz val="10"/>
        <rFont val="Arial CE"/>
        <family val="2"/>
        <charset val="238"/>
      </rPr>
      <t>15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00</t>
    </r>
  </si>
  <si>
    <r>
      <t>18</t>
    </r>
    <r>
      <rPr>
        <vertAlign val="superscript"/>
        <sz val="10"/>
        <rFont val="Arial CE"/>
        <family val="2"/>
        <charset val="238"/>
      </rPr>
      <t>05</t>
    </r>
    <r>
      <rPr>
        <sz val="10"/>
        <rFont val="Arial CE"/>
        <family val="2"/>
        <charset val="238"/>
      </rPr>
      <t>-18</t>
    </r>
    <r>
      <rPr>
        <vertAlign val="superscript"/>
        <sz val="10"/>
        <rFont val="Arial CE"/>
        <family val="2"/>
        <charset val="238"/>
      </rPr>
      <t>50</t>
    </r>
  </si>
  <si>
    <r>
      <t>19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-19</t>
    </r>
    <r>
      <rPr>
        <vertAlign val="superscript"/>
        <sz val="10"/>
        <rFont val="Arial CE"/>
        <family val="2"/>
        <charset val="238"/>
      </rPr>
      <t>45</t>
    </r>
  </si>
  <si>
    <t>Kockázatértékelés alapjai
BBXKC14BLF
Dr. Őszi Arnold</t>
  </si>
  <si>
    <t>Alkalmazott biztonságtechnika
BBXAB13BLF
Palkó Márton</t>
  </si>
  <si>
    <t>Biztonságtechnikai érzékelők
BBXBE14BLF
Dr. Hell Péter</t>
  </si>
  <si>
    <t>Vezetési és szervezési ismeretek
BBXVE12MLF
Laky Ildikó</t>
  </si>
  <si>
    <t>Adatvédelem, adatbiztonság
BBXVD12BLF
Dr. Kerti András</t>
  </si>
  <si>
    <t>Dokumentumvédelem és adminisztratív biztonság
BBXDV12BLF
Dr. Kerti András</t>
  </si>
  <si>
    <t>F401</t>
  </si>
  <si>
    <t>Tanterem: F306</t>
  </si>
  <si>
    <t>Tanterem: F217</t>
  </si>
  <si>
    <t>Hajtástechnika
BTXHJ14BLF
Dr. Goda Tibor</t>
  </si>
  <si>
    <t>Munka- és környezetvédelem
BTXMK14MLF
Dr. Haraszti Ferenc</t>
  </si>
  <si>
    <t>Matematika II.
BTXMA22BLF
Szilágyi Zsombor</t>
  </si>
  <si>
    <t>Projektmenedzsment
BTXPM14BLF
Dr. Michelberger Pál</t>
  </si>
  <si>
    <t>F207</t>
  </si>
  <si>
    <t>Csokonai u. 6, 604</t>
  </si>
  <si>
    <t>Mérnöki alapismeretek és mérések
BBXMA14BLF
Palkó Márton</t>
  </si>
  <si>
    <t>Méréstechnika
BGXMT14BLF
Kis Ferenc</t>
  </si>
  <si>
    <t>CAD alapismeretek II. BTXCI22BLF
Dr. Soós Enikő (1. kurzus)</t>
  </si>
  <si>
    <t>CAD alapismeretek II. BTXCI22BLF
Dr. Soós Enikő (2. kurzus)</t>
  </si>
  <si>
    <t>CAD alapismeretek II. BTXCI22BLF
Dr. Soós Enikő (3. kurzus)</t>
  </si>
  <si>
    <t>Gépműhely gyakorlat I.
BGGYM12BLF (2. kurzus)
Burai István</t>
  </si>
  <si>
    <t>Anyagtechnológiák
BAXAK14BLF
Dr. Pinke Péter</t>
  </si>
  <si>
    <t>Anyagtechnológia
BAXAC12BLF
Dr. Kovács Tünde</t>
  </si>
  <si>
    <t>SzV II. Biometrikus azonosítás
BBVBA14BLE
Dr. Őszi Arnold</t>
  </si>
  <si>
    <t>CAD alapismeretek II. BTXCI22BLF
Dr. Soós Enikő (4. kurzus)</t>
  </si>
  <si>
    <t>Gépműhely gyakorlat I. (4. kurzus)
Burai István</t>
  </si>
  <si>
    <t>N134</t>
  </si>
  <si>
    <t>Gépműhely gyakorlat I. (1. kurzus)
Burai István</t>
  </si>
  <si>
    <t>Gépműhely gyakorlat I. BGGYG12BLF (2. kurzus)
Burai István</t>
  </si>
  <si>
    <t>Gépműhely gyakorlat I. (3. kurzus)
Burai István</t>
  </si>
  <si>
    <t>Gépműhely gyakorlat I. BGGYG12BLF (4. kurzus)
Burai István</t>
  </si>
  <si>
    <t>Komplex projekt
BBXKP14MLF
Laky Ildikó</t>
  </si>
  <si>
    <t>Komplex projekt
BBXKP14MLF
Dr. Elek Barbara</t>
  </si>
  <si>
    <t>Komplex projekt
BBXKP14MLF
Dr. Michelberger Pál</t>
  </si>
  <si>
    <t>Tanterem: F214 (Eltérő termek jelölve!)</t>
  </si>
  <si>
    <t>F203</t>
  </si>
  <si>
    <t>Tanterem: F306 (Eltérő termek jelölve!)</t>
  </si>
  <si>
    <t>F306</t>
  </si>
  <si>
    <t>F305</t>
  </si>
  <si>
    <t>február 9.</t>
  </si>
  <si>
    <t>február 14.</t>
  </si>
  <si>
    <t>február 16.</t>
  </si>
  <si>
    <t>február 21.</t>
  </si>
  <si>
    <t>február 23.</t>
  </si>
  <si>
    <t>február 28.</t>
  </si>
  <si>
    <t>március 2.</t>
  </si>
  <si>
    <t>március 7.</t>
  </si>
  <si>
    <t>március 9.</t>
  </si>
  <si>
    <t>március 14.</t>
  </si>
  <si>
    <t>március 16.</t>
  </si>
  <si>
    <t>március 21.</t>
  </si>
  <si>
    <t>március 23.</t>
  </si>
  <si>
    <t>március 28.</t>
  </si>
  <si>
    <t>március 30.</t>
  </si>
  <si>
    <t>április 4.</t>
  </si>
  <si>
    <t>április 6.</t>
  </si>
  <si>
    <t>április 11.</t>
  </si>
  <si>
    <t>április 13.</t>
  </si>
  <si>
    <t>április 18.</t>
  </si>
  <si>
    <t>április 20.</t>
  </si>
  <si>
    <t>április 25.</t>
  </si>
  <si>
    <t>április 27.</t>
  </si>
  <si>
    <t>május 2.</t>
  </si>
  <si>
    <t>május 4.</t>
  </si>
  <si>
    <t>május 9.</t>
  </si>
  <si>
    <t>május 11.</t>
  </si>
  <si>
    <t>május 16.</t>
  </si>
  <si>
    <t>május 18.</t>
  </si>
  <si>
    <t>május 23.</t>
  </si>
  <si>
    <t>május 25.</t>
  </si>
  <si>
    <t>május 30.</t>
  </si>
  <si>
    <t>június 1.</t>
  </si>
  <si>
    <t>június 6.</t>
  </si>
  <si>
    <t>június 8.</t>
  </si>
  <si>
    <t>június 13.</t>
  </si>
  <si>
    <t>június 15.</t>
  </si>
  <si>
    <t>június 22.</t>
  </si>
  <si>
    <t>június 20.</t>
  </si>
  <si>
    <t>június 27.</t>
  </si>
  <si>
    <t>június 29.</t>
  </si>
  <si>
    <t>július 4.</t>
  </si>
  <si>
    <t>LG II Jászberényi csoport órarendje</t>
  </si>
  <si>
    <t>LG MSc I hegesztéstechnológia specializáció órarendje</t>
  </si>
  <si>
    <t>LG MSc I gyártástámogató specializáció órarendje</t>
  </si>
  <si>
    <t>LEN II csoport órarendje</t>
  </si>
  <si>
    <t>LMH MSc I csoport órarendje</t>
  </si>
  <si>
    <t>LBT III biztonságtechnikai specializáció órarendje</t>
  </si>
  <si>
    <t>LBT III tűzvédelmi specializáció órarendje</t>
  </si>
  <si>
    <t>LBT MSc I tervező specializáció órarendje</t>
  </si>
  <si>
    <t>LBT MSc I tűzvédelmi specializáció órarendje</t>
  </si>
  <si>
    <t>LBT MSc I információbiztonsági specializáció órarendje</t>
  </si>
  <si>
    <t>LBT MSc II tervező specializáció órarendje</t>
  </si>
  <si>
    <t>LBT MSc II tűzvédelmi specializáció órarendje</t>
  </si>
  <si>
    <t>LBT MSc II információbiztonsági specializáció órarendje</t>
  </si>
  <si>
    <t>LKIB II csoport órarendje</t>
  </si>
  <si>
    <t>Tanterem:  (Eltérő termek jelölve!)</t>
  </si>
  <si>
    <t>Matematika II.
BTXMAG2BLF
Kocsiné dr. Fábián Margit</t>
  </si>
  <si>
    <t>Mozgástan
BTXMO14BLF
Dr. Safranyik Ferenc</t>
  </si>
  <si>
    <t>Projektmenedzsment, tudástranszfer III.
BTXPT34BLF
Fazekas Sándor</t>
  </si>
  <si>
    <t>Méréstechnika
BGXMT14BLF
Kis Ferenc, Kerekes Sándor</t>
  </si>
  <si>
    <t>Logisztika
BMXLG16BLF
Dr. Molnár Ildikó</t>
  </si>
  <si>
    <t>Alakítástechnológia és gépei II.
BAXAT26BLF
Varga Péter</t>
  </si>
  <si>
    <t>Kötéstechnológia
BAXKT16BLF
Érsek László</t>
  </si>
  <si>
    <t>Forgácsolástechnológia számítógépes tervezése II.
BGXFS26BLF
Dr. Mikó Balázs</t>
  </si>
  <si>
    <t>Forgácsolástechnológia számítógépes tervezése II.
BGXFS26BLF
Ráczi Viktor</t>
  </si>
  <si>
    <t>Gyártóberendezések és rendszerek II.
BGXGR26BLF
Dr. Czifra György, Magyarkúti József</t>
  </si>
  <si>
    <t>SZV I Műanyag fröccsöntő szerszámok tervezése
BGWMT16BLF
Dr. Mikó Balázs</t>
  </si>
  <si>
    <t>Belsőégésű motorok II.
BMXBM26BLF
Dr. Ruszinkó Endre</t>
  </si>
  <si>
    <t>Gépjárművek erőátviteli berendezései
BMXGE16BLF
Dr. Szakács Tamás</t>
  </si>
  <si>
    <t>Járműelektronika
BMXJE16BLF
Kerekes Sándor</t>
  </si>
  <si>
    <t>Gépjárműdiagnosztika
BMXGD16BLF
Dr. Szabó József</t>
  </si>
  <si>
    <t>Statika
BTXST12BLF
Dr. Safranyik Ferenc</t>
  </si>
  <si>
    <t>CAD alapismeretek II.
BTXCI22BLF
Oláh Ferenc</t>
  </si>
  <si>
    <t>CAD modellezés I.
BGXCM12BLF
Oláh Ferenc</t>
  </si>
  <si>
    <t>Hő-és áramlástan
BMXHO14BLF
Dr. Szakács Tamás</t>
  </si>
  <si>
    <t>Méréstechnika
BGXMT14BLF
Lóránd Áron</t>
  </si>
  <si>
    <t>Karbantartás és diagnosztika
BMXKD14BLF
Bokodi Ábel</t>
  </si>
  <si>
    <t>Anyagtechnológiák
BAXAK14BLF
Kozák Emese</t>
  </si>
  <si>
    <t>Gyártási folyamatok és automatizált gyártóberendezések
BGXGF12MLF
Dr. Mikó Balázs</t>
  </si>
  <si>
    <t>Gyártási folyamatok és automatizált gyártóberendezések
BGXGF12MLF
Dr. Czifra György</t>
  </si>
  <si>
    <t>Innovatív gyártás- és méréstechnológia
BGXIG12MLF
Dr Mikó Balázs</t>
  </si>
  <si>
    <t>Innovatív gyártás- és méréstechnológia
BGXIG12MLF
Ráczi Viktor</t>
  </si>
  <si>
    <t>Innovatív gyártás- és méréstechnológia
BGXIG12MLF
Dr. Drégelyi-Kiss Ágota</t>
  </si>
  <si>
    <t>Innovatív gyártás- és méréstechnológia
BGXIG12MLF
Marczis Attila</t>
  </si>
  <si>
    <t>Üzleti gazdaságtan
BTXUG14MLF
Dr. Beke Éva</t>
  </si>
  <si>
    <t>Matematika II
BTXMAM2BLF
Tóth Gábor</t>
  </si>
  <si>
    <t>Mechanika II.
BTXMN22BLF
Dr. Safranyik Ferenc</t>
  </si>
  <si>
    <t>Algoritmusok és adatszerkezetek
BMXAA12BLF
Kovács Zsombor, Zsámbok Ákos</t>
  </si>
  <si>
    <t>Algoritmusok és adatszerkezetek BMXAA12BLF
Kovács Zsombor (labor 1. kurzus)</t>
  </si>
  <si>
    <t>Algoritmusok és adatszerkezetek BMXAA12BLF
Zsámbok Ákos (labor 2. kurzus)</t>
  </si>
  <si>
    <t>F103</t>
  </si>
  <si>
    <t>F135</t>
  </si>
  <si>
    <t>Gyártástechnológia II.
KEXGT2HBLF
Dr. Beke Dávid</t>
  </si>
  <si>
    <t>Gyártástechnológia II. (1. kurzus)
KEXGT2HBLF
Dr. Beke Dávid</t>
  </si>
  <si>
    <t>Gyártástechnológia II. (2. kurzus)
KEXGT2HBLF
Dr. Beke Dávid</t>
  </si>
  <si>
    <t>Pneumatika, hidraulika
BMXPH16BLF
Dr. Szakács Tamás</t>
  </si>
  <si>
    <t>Mechatronikai rendszerek diagnosztikája
BMEMD16BLF
Dr. Szabó József</t>
  </si>
  <si>
    <t>Krit. Fuzzy Decision-Making and Applications
BMKTNFDBL
Felisberto David Wandi Chivela</t>
  </si>
  <si>
    <t>Krit. Optics
 BMKTNOPBLF
Lourdes Ruiz</t>
  </si>
  <si>
    <t>Robottechnika II.
BMXRT26BLF
Varga Bence</t>
  </si>
  <si>
    <t>Mobil robotok működési alapjai
BMXMR16BLF
Dr. Nagy István</t>
  </si>
  <si>
    <t>KV Programozható vezérlő áramkörök
BMWPV16BLF
Dr. Nagy István</t>
  </si>
  <si>
    <t>Válogatott fejezetek villamosságtanból
BMXVV12MLF
Kerekes Sándor</t>
  </si>
  <si>
    <t>Mérnöki menedzsment
BTXMM12MLF
Dr. Beke Éva</t>
  </si>
  <si>
    <t>Beágyazott informatikai rendszerek
BMXBR12MLF
Dr. Nagy András</t>
  </si>
  <si>
    <t>Modellezés és szimuláció
BMXMS12MLF
Dr. Frigyik András</t>
  </si>
  <si>
    <t>Rendszer és irányításelmélet
BMXRI12MLF
Dr. Tar József</t>
  </si>
  <si>
    <t>Fuzzy rendszerek
BMXFR12MLF
Dr. Ludányi-Laufer Edit</t>
  </si>
  <si>
    <t>Alkalmazott áramlástan
BMXAA14BLF
Dr. Zachár András</t>
  </si>
  <si>
    <t>Fizika
BTXFI14BLF
Dani Csaba</t>
  </si>
  <si>
    <t>Irányítástechnika
BMXIK14BLF
Stein Vera</t>
  </si>
  <si>
    <t>Villamos berendezések, gépek és hajtások
BAXGH14BLF
Éles Károly</t>
  </si>
  <si>
    <t>Szél- és vízenergia hasznosítás
BMXSH14BLF
Dr. Szlivka Ferenc</t>
  </si>
  <si>
    <t>Épületenergetika
BAXEE14BLF
Frei Miklós</t>
  </si>
  <si>
    <t>Informatika II.
BBXIA22BLF
Dr. Bakucz Péter</t>
  </si>
  <si>
    <t>Informatika labor
BBXIL12BLF
Dr. Bakucz Péter</t>
  </si>
  <si>
    <t>Pszichológia
BBXPS16BLF
Bereczki Ilona</t>
  </si>
  <si>
    <t>Fegyverismeret
BBXFR16BLF
Dr. Őszi Arnold</t>
  </si>
  <si>
    <t>Vagyonvédelmi rendszerek II.
BBXVR26BLF
Dr. Hell Péter</t>
  </si>
  <si>
    <t>Projektmunka II.
BBPMB26BLF
Laky Ildikó</t>
  </si>
  <si>
    <t>Létesítés és használat tűzvédelme
BBXLH16BLF
Dr. Elek Barbara</t>
  </si>
  <si>
    <t>Égés- és oltáselmélet
BBXEO16BLF
Dr. Nagy Rudolf</t>
  </si>
  <si>
    <t>Épületszerkezetek tűzvédelme
BBXET16BLF
Domonyi Erzsébet</t>
  </si>
  <si>
    <t>Beépített tűzvédelemi berendezések I.
BBXTB16BLF
Dr. Mohai Ágota</t>
  </si>
  <si>
    <t>Objektumvédelem tervezése
BBXOB12MLF
Illés Mihály</t>
  </si>
  <si>
    <t>Komplex vagyonvédelmi rendszerek tervezése I.
BBXKR12MLF
Dr. Hell Péter, Illés Mihály</t>
  </si>
  <si>
    <t>Tűzvizsgálattan
BBXTV12MLF
Dr. Mohai Ágota</t>
  </si>
  <si>
    <t>SzV II. Tűzjelző berendezések
BBVTJ1HMLF
Dr. Mohai Ágota</t>
  </si>
  <si>
    <t>Vagyonvédelmi rendszerek üzemeltetése
BBXVU14MLF
Illés Mihály, Dr. Hell Péter</t>
  </si>
  <si>
    <t>Beépített tűzvédelmi berendezések tervezése
BBXBE14MLF
Dr. Mohai Ágota</t>
  </si>
  <si>
    <t>Matematika I.
BTXMAK2BLF
Fehér Szilveszter</t>
  </si>
  <si>
    <t>Informatika II. (laborgyak)
BBXIN2KBLF
Dér Attila</t>
  </si>
  <si>
    <t>Programozás
BBXPR12BLF
Ady László</t>
  </si>
  <si>
    <t>Projektmunka és -menedzsment alapjai
BTXPK14BLF
Dr. Számadó Róza</t>
  </si>
  <si>
    <t xml:space="preserve">SZV I.
</t>
  </si>
  <si>
    <t>CAD modellezés I.
BGXCM12BLF
Dr. Mikó Balázs</t>
  </si>
  <si>
    <t>SzV I. Járműépítési projekt I.
BMVJPR1BLF
Pintér Péter</t>
  </si>
  <si>
    <t>CAD modellezés I. gyak. (2. kurzus)
Dr. Varga Bálint, Ráczi Viktor</t>
  </si>
  <si>
    <t>CAD modellezés I. (3. kurzus)
Dr. Varga Bálint, Ráczi Viktor</t>
  </si>
  <si>
    <t>CAD modellezés I. gyak. (4. kurzus)
Dr. Varga Bálint, Ráczi Viktor</t>
  </si>
  <si>
    <t>CAD modellezés I. (1. kurzus)
Dr. Varga Bálint, Ráczi Viktor</t>
  </si>
  <si>
    <t>CAD modellezés I. (4. kurzus)
Dr. Varga Bálint, Ráczi Viktor</t>
  </si>
  <si>
    <t>CAD modellezés I. gyak. (1. kurzus)
Dr. Varga Bálint, Ráczi Viktor</t>
  </si>
  <si>
    <t>CAD modellezés I. (2. kurzus)
Dr. Varga Bálint, Ráczi Viktor</t>
  </si>
  <si>
    <t>CAD modellezés I. gyak. (3. kurzus)
Dr. Varga Bálint, Ráczi Viktor</t>
  </si>
  <si>
    <t>Anyagtechnológiák számítógépes tervezése
BGWAT16BLF
Dr. Horváth László</t>
  </si>
  <si>
    <t>Projekt feladat
BGWPF16BLF
Dr. Varga Bálint, Dr. Farkas Gabriella</t>
  </si>
  <si>
    <t>SZV I.</t>
  </si>
  <si>
    <t>Gyártási folyamatok minőségtechnikái
BAGGF16NLF
Horváth András</t>
  </si>
  <si>
    <t>CNC műhelygyakorlat
BGVG16BLF
Burai István</t>
  </si>
  <si>
    <t>N107</t>
  </si>
  <si>
    <t>Krit.</t>
  </si>
  <si>
    <t>Irányítástechnika (online)
BMXIT14BLF
Stein Vera</t>
  </si>
  <si>
    <t>Méréstechnika (Bánki labor)
BGXMT14BLF
Lóránd Áron</t>
  </si>
  <si>
    <t>F303</t>
  </si>
  <si>
    <r>
      <t>19</t>
    </r>
    <r>
      <rPr>
        <vertAlign val="superscript"/>
        <sz val="10"/>
        <rFont val="Arial CE"/>
        <family val="2"/>
        <charset val="238"/>
      </rPr>
      <t>55</t>
    </r>
    <r>
      <rPr>
        <sz val="10"/>
        <rFont val="Arial CE"/>
        <family val="2"/>
        <charset val="238"/>
      </rPr>
      <t>-20</t>
    </r>
    <r>
      <rPr>
        <vertAlign val="superscript"/>
        <sz val="10"/>
        <rFont val="Arial CE"/>
        <family val="2"/>
        <charset val="238"/>
      </rPr>
      <t>40</t>
    </r>
  </si>
  <si>
    <t>Organizational Management of Security Companies
BBKTNOMBLF
Dr. Beke Éva</t>
  </si>
  <si>
    <t>Introduction to Road Vehicle Functional Safety (ISO 26262)
BBKTNRVBLF
Csongvai Roland</t>
  </si>
  <si>
    <t>1. hét</t>
  </si>
  <si>
    <t xml:space="preserve"> Surface Characterization (AFM)
BAKTNSUBNF
Márity Krisztián</t>
  </si>
  <si>
    <t>Technical Polimers (1. kurzus)
BAKTNTPBLF
Tichov Fruzsina</t>
  </si>
  <si>
    <t>Technical Polimers (2. kurzus)
BAKTNTPBLF
Bozorádi János Márk</t>
  </si>
  <si>
    <t xml:space="preserve">Technical Polimers (3.. kurzus)
BAKTNTPBLF
</t>
  </si>
  <si>
    <t>Structural Materials of Nuclear Reactors
BAKTNSMBLF
Berzy Lajos</t>
  </si>
  <si>
    <t>N106</t>
  </si>
  <si>
    <t>NFSz1</t>
  </si>
  <si>
    <t>J056</t>
  </si>
  <si>
    <t>F322</t>
  </si>
  <si>
    <t>F314</t>
  </si>
  <si>
    <t>5., 9., 13. hét</t>
  </si>
  <si>
    <t>Krit. termek</t>
  </si>
  <si>
    <t>Tanterem: F402 (Eltérő termek jelölve!)</t>
  </si>
  <si>
    <t>Tanterem: F401</t>
  </si>
  <si>
    <t>Tanterem: F307 (Eltérő termek jelölve.)</t>
  </si>
  <si>
    <t>F307</t>
  </si>
  <si>
    <t>2., 13. hét: F305
5., 9. hét: F214</t>
  </si>
  <si>
    <t>Tanterem: F218</t>
  </si>
  <si>
    <t>Tanterem: F218 (Eltérő termek jelölve.)</t>
  </si>
  <si>
    <t>Népszínház u.</t>
  </si>
  <si>
    <t>Tanterem: F207 (Eltérő termek jelölve.)</t>
  </si>
  <si>
    <t>F402</t>
  </si>
  <si>
    <t>Tanterem: F206 (Eltérő termek jelölve!)</t>
  </si>
  <si>
    <t>Tanterem: F305 (Eltérő termek jelölve!)</t>
  </si>
  <si>
    <t>Tanterem: F322 (Eltérő termek jelölve!)</t>
  </si>
  <si>
    <t>F214</t>
  </si>
  <si>
    <t>Tanterem: F314 (Eltérő termek jelölve!)</t>
  </si>
  <si>
    <t>Tanterem: F203</t>
  </si>
  <si>
    <t>Tanterem: F114 (Eltérő termek jelölve!)</t>
  </si>
  <si>
    <t>3., 8. hét: F203</t>
  </si>
  <si>
    <t>4., 12. hét: F322</t>
  </si>
  <si>
    <t>F310</t>
  </si>
  <si>
    <t>Tanterem: F217 (Eltérő termek jelölve!)</t>
  </si>
  <si>
    <t>F316</t>
  </si>
  <si>
    <t>F206</t>
  </si>
  <si>
    <t>Tanterem: F207 (Eltérő termek jelölve!)</t>
  </si>
  <si>
    <t>Tanterem: F205</t>
  </si>
  <si>
    <t>Gyártástechnológia II. (3. kurzus)
KEXGT2HBLF
Dr. Beke Dávid</t>
  </si>
  <si>
    <t>Gyártásszimuláció
BGXGS12MLF
Tóth G. Nóra</t>
  </si>
  <si>
    <t>Projektmunka és menedzsment
BFXPR14BLF
Sebán Zoltán</t>
  </si>
  <si>
    <t>Mobilitás biztonságtechnikája I.
BBXMO16BLF
Dr. Bakucz Péter</t>
  </si>
  <si>
    <t>Környezetvédelem és energiagazdálkodás
BTXKE12BLF
Dr. Paukó Andrea</t>
  </si>
  <si>
    <t>Minőségügyi alapismeretek
BGVMI16BLF
Tóth G. Nóra</t>
  </si>
  <si>
    <t>SZV I</t>
  </si>
  <si>
    <t>Energiagazdálkodás és környezetvédelem
BTVEK16BLF
Dr. Haraszti Ferenc</t>
  </si>
  <si>
    <t>2., 13. hét: F305
5., 9. hét: F206</t>
  </si>
  <si>
    <t>SzV Speciális fegyverek
BGBSP17NLC
Gyarmati Gábor</t>
  </si>
  <si>
    <t xml:space="preserve">Projektmenedzsment, tudástranszfer I. Molnár Béla </t>
  </si>
  <si>
    <t xml:space="preserve">Matematika II. Dr. Bobor Kristóf </t>
  </si>
  <si>
    <t xml:space="preserve">Tutori rendszer kiépítése Dr. Ronkay Ferenc </t>
  </si>
  <si>
    <t>Hajtástechnika Fábián Sebestyén</t>
  </si>
  <si>
    <t xml:space="preserve">Projektmenedzsment, tudástranszfer III. Molnár Béla </t>
  </si>
  <si>
    <t>F218 (5., 9. hét)</t>
  </si>
  <si>
    <t>F310 (13. hét)</t>
  </si>
  <si>
    <t>Vezetékes és vezetéknélküli hálózatok
BBXVN12BLF
Bátori Endre</t>
  </si>
  <si>
    <t>Operációs rendszerek és adatbázis tervezés
BBXOT14BLF
Dr. Farkas Tibor, Frankl Dániel</t>
  </si>
  <si>
    <t>Kiberbiztonsági mérések
BBXKR14BLF
Szulcsányi Viktor</t>
  </si>
  <si>
    <t>Távközlési informatika
BBXZN14BLF
Ungvári Péter</t>
  </si>
  <si>
    <t>Infokommunikációs technológiák, hálózatbiztonság
BBXIH14BLF
Oláh István</t>
  </si>
  <si>
    <t xml:space="preserve">Számítógépes architektúrák alapjai
BBXRC14BLF
Bátori Endre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</si>
</sst>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mmmm\ d\.;@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color indexed="10"/>
      <name val="Arial CE"/>
      <charset val="238"/>
    </font>
    <font>
      <sz val="10"/>
      <color indexed="14"/>
      <name val="Arial CE"/>
      <charset val="238"/>
    </font>
    <font>
      <sz val="6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7"/>
      <color rgb="FF007F00"/>
      <name val="Arial CE"/>
      <family val="2"/>
      <charset val="238"/>
    </font>
    <font>
      <sz val="10"/>
      <color rgb="FF0000FF"/>
      <name val="Arial CE"/>
      <charset val="238"/>
    </font>
    <font>
      <sz val="7"/>
      <color rgb="FF008000"/>
      <name val="Arial CE"/>
      <charset val="238"/>
    </font>
    <font>
      <sz val="8"/>
      <color rgb="FF008000"/>
      <name val="Arial CE"/>
      <charset val="238"/>
    </font>
    <font>
      <sz val="10"/>
      <color rgb="FF008000"/>
      <name val="Arial CE"/>
      <charset val="238"/>
    </font>
    <font>
      <sz val="6"/>
      <color rgb="FF008000"/>
      <name val="Arial CE"/>
      <charset val="238"/>
    </font>
    <font>
      <sz val="9"/>
      <color rgb="FF008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/>
    <xf numFmtId="49" fontId="8" fillId="2" borderId="0" xfId="0" applyNumberFormat="1" applyFont="1" applyFill="1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 wrapText="1"/>
    </xf>
    <xf numFmtId="49" fontId="8" fillId="2" borderId="5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0" xfId="0" applyNumberFormat="1" applyBorder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9" fontId="8" fillId="4" borderId="0" xfId="0" applyNumberFormat="1" applyFont="1" applyFill="1" applyAlignment="1">
      <alignment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Fill="1" applyBorder="1"/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16" fontId="0" fillId="0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6" borderId="0" xfId="0" applyNumberFormat="1" applyFont="1" applyFill="1" applyAlignment="1">
      <alignment horizontal="center"/>
    </xf>
    <xf numFmtId="0" fontId="0" fillId="6" borderId="0" xfId="0" applyFill="1" applyBorder="1" applyAlignment="1">
      <alignment horizontal="center" wrapText="1"/>
    </xf>
    <xf numFmtId="0" fontId="0" fillId="7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4" borderId="0" xfId="0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0" borderId="5" xfId="0" applyFont="1" applyFill="1" applyBorder="1" applyAlignment="1"/>
    <xf numFmtId="0" fontId="0" fillId="0" borderId="0" xfId="0" applyFont="1" applyFill="1" applyBorder="1" applyAlignment="1"/>
    <xf numFmtId="49" fontId="8" fillId="2" borderId="0" xfId="0" applyNumberFormat="1" applyFont="1" applyFill="1" applyBorder="1" applyAlignment="1">
      <alignment wrapText="1"/>
    </xf>
    <xf numFmtId="0" fontId="0" fillId="3" borderId="5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11" fillId="0" borderId="3" xfId="0" applyFont="1" applyFill="1" applyBorder="1" applyAlignment="1">
      <alignment vertical="center" wrapText="1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5" borderId="0" xfId="0" applyFill="1" applyBorder="1" applyAlignment="1">
      <alignment horizontal="center" wrapText="1"/>
    </xf>
    <xf numFmtId="0" fontId="0" fillId="5" borderId="0" xfId="0" applyFont="1" applyFill="1" applyBorder="1" applyAlignment="1">
      <alignment horizontal="center"/>
    </xf>
    <xf numFmtId="0" fontId="0" fillId="7" borderId="0" xfId="0" applyFont="1" applyFill="1" applyAlignment="1">
      <alignment horizontal="center" vertical="center"/>
    </xf>
    <xf numFmtId="49" fontId="8" fillId="4" borderId="1" xfId="0" applyNumberFormat="1" applyFont="1" applyFill="1" applyBorder="1" applyAlignment="1">
      <alignment wrapText="1"/>
    </xf>
    <xf numFmtId="0" fontId="0" fillId="4" borderId="0" xfId="0" applyFill="1"/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 wrapText="1"/>
    </xf>
    <xf numFmtId="0" fontId="0" fillId="9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vertical="center" wrapText="1"/>
    </xf>
    <xf numFmtId="0" fontId="0" fillId="9" borderId="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1" fontId="0" fillId="0" borderId="2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0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FF00"/>
      <color rgb="FF0000FF"/>
      <color rgb="FF008000"/>
      <color rgb="FF00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P34"/>
  <sheetViews>
    <sheetView tabSelected="1" zoomScale="90" zoomScaleNormal="90" workbookViewId="0">
      <selection activeCell="Q30" sqref="Q30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customHeight="1" x14ac:dyDescent="0.2">
      <c r="A1" s="153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18"/>
      <c r="D3" s="139" t="s">
        <v>177</v>
      </c>
      <c r="E3" s="139"/>
      <c r="F3" s="139"/>
      <c r="G3" s="139"/>
      <c r="H3" s="139"/>
      <c r="I3" s="139" t="s">
        <v>26</v>
      </c>
      <c r="J3" s="139"/>
      <c r="K3" s="139"/>
      <c r="L3" s="139"/>
      <c r="M3" s="139"/>
      <c r="N3" s="50"/>
      <c r="O3" s="66"/>
    </row>
    <row r="4" spans="1:15" ht="20.100000000000001" customHeight="1" x14ac:dyDescent="0.2">
      <c r="A4" s="152"/>
      <c r="B4" s="151"/>
      <c r="C4" s="11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50"/>
      <c r="O4" s="6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139" t="s">
        <v>25</v>
      </c>
      <c r="E5" s="139"/>
      <c r="F5" s="139"/>
      <c r="G5" s="139"/>
      <c r="H5" s="139"/>
      <c r="I5" s="139" t="s">
        <v>256</v>
      </c>
      <c r="J5" s="139"/>
      <c r="K5" s="139"/>
      <c r="L5" s="22"/>
      <c r="M5" s="22"/>
      <c r="N5" s="36"/>
      <c r="O5" s="66"/>
    </row>
    <row r="6" spans="1:15" ht="20.100000000000001" customHeight="1" x14ac:dyDescent="0.2">
      <c r="A6" s="152"/>
      <c r="B6" s="151"/>
      <c r="C6" s="50"/>
      <c r="D6" s="139"/>
      <c r="E6" s="139"/>
      <c r="F6" s="139"/>
      <c r="G6" s="139"/>
      <c r="H6" s="139"/>
      <c r="I6" s="139"/>
      <c r="J6" s="139"/>
      <c r="K6" s="139"/>
      <c r="L6" s="22"/>
      <c r="M6" s="22"/>
      <c r="N6" s="36"/>
      <c r="O6" s="66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0"/>
      <c r="D7" s="143" t="s">
        <v>98</v>
      </c>
      <c r="E7" s="144"/>
      <c r="F7" s="145"/>
      <c r="G7" s="143" t="s">
        <v>99</v>
      </c>
      <c r="H7" s="145"/>
      <c r="I7" s="143" t="s">
        <v>100</v>
      </c>
      <c r="J7" s="144"/>
      <c r="K7" s="145"/>
      <c r="L7" s="143" t="s">
        <v>105</v>
      </c>
      <c r="M7" s="145"/>
      <c r="N7" s="36"/>
      <c r="O7" s="84"/>
    </row>
    <row r="8" spans="1:15" ht="20.100000000000001" customHeight="1" x14ac:dyDescent="0.2">
      <c r="A8" s="152"/>
      <c r="B8" s="151"/>
      <c r="C8" s="50"/>
      <c r="D8" s="146" t="s">
        <v>258</v>
      </c>
      <c r="E8" s="147"/>
      <c r="F8" s="148"/>
      <c r="G8" s="149" t="s">
        <v>259</v>
      </c>
      <c r="H8" s="150"/>
      <c r="I8" s="146" t="s">
        <v>260</v>
      </c>
      <c r="J8" s="147"/>
      <c r="K8" s="148"/>
      <c r="L8" s="149" t="s">
        <v>261</v>
      </c>
      <c r="M8" s="150"/>
      <c r="N8" s="36"/>
      <c r="O8" s="84"/>
    </row>
    <row r="9" spans="1:15" ht="20.100000000000001" customHeight="1" x14ac:dyDescent="0.2">
      <c r="A9" s="152"/>
      <c r="B9" s="151"/>
      <c r="C9" s="50"/>
      <c r="D9" s="140" t="s">
        <v>67</v>
      </c>
      <c r="E9" s="141"/>
      <c r="F9" s="142"/>
      <c r="G9" s="140" t="s">
        <v>106</v>
      </c>
      <c r="H9" s="142"/>
      <c r="I9" s="140" t="s">
        <v>68</v>
      </c>
      <c r="J9" s="141"/>
      <c r="K9" s="142"/>
      <c r="L9" s="140" t="s">
        <v>69</v>
      </c>
      <c r="M9" s="142"/>
      <c r="N9" s="36"/>
      <c r="O9" s="84"/>
    </row>
    <row r="10" spans="1:15" ht="20.100000000000001" customHeight="1" x14ac:dyDescent="0.2">
      <c r="A10" s="152">
        <f>LOOKUP(4,Időbeosztás!I2:I16,Időbeosztás!A2:A16)</f>
        <v>4</v>
      </c>
      <c r="B10" s="151" t="str">
        <f>LOOKUP(4,Időbeosztás!I2:I16,Időbeosztás!C2:C16)</f>
        <v>március 14.</v>
      </c>
      <c r="C10" s="118"/>
      <c r="D10" s="139" t="s">
        <v>177</v>
      </c>
      <c r="E10" s="139"/>
      <c r="F10" s="139"/>
      <c r="G10" s="139"/>
      <c r="H10" s="139"/>
      <c r="I10" s="139" t="s">
        <v>26</v>
      </c>
      <c r="J10" s="139"/>
      <c r="K10" s="139"/>
      <c r="L10" s="139"/>
      <c r="M10" s="139"/>
      <c r="N10" s="53"/>
      <c r="O10" s="66"/>
    </row>
    <row r="11" spans="1:15" ht="20.100000000000001" customHeight="1" x14ac:dyDescent="0.2">
      <c r="A11" s="152"/>
      <c r="B11" s="151"/>
      <c r="C11" s="11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53"/>
      <c r="O11" s="66"/>
    </row>
    <row r="12" spans="1:15" ht="20.100000000000001" customHeight="1" x14ac:dyDescent="0.2">
      <c r="A12" s="152">
        <f>LOOKUP(5,Időbeosztás!I2:I16,Időbeosztás!A2:A16)</f>
        <v>5</v>
      </c>
      <c r="B12" s="151" t="str">
        <f>LOOKUP(5,Időbeosztás!I2:I16,Időbeosztás!C2:C16)</f>
        <v>március 21.</v>
      </c>
      <c r="C12" s="50"/>
      <c r="D12" s="139" t="s">
        <v>25</v>
      </c>
      <c r="E12" s="139"/>
      <c r="F12" s="139"/>
      <c r="G12" s="139"/>
      <c r="H12" s="139"/>
      <c r="I12" s="139" t="s">
        <v>256</v>
      </c>
      <c r="J12" s="139"/>
      <c r="K12" s="36"/>
      <c r="L12" s="36"/>
      <c r="M12" s="53"/>
      <c r="N12" s="53"/>
      <c r="O12" s="66"/>
    </row>
    <row r="13" spans="1:15" ht="20.100000000000001" customHeight="1" x14ac:dyDescent="0.2">
      <c r="A13" s="152"/>
      <c r="B13" s="151"/>
      <c r="C13" s="50"/>
      <c r="D13" s="139"/>
      <c r="E13" s="139"/>
      <c r="F13" s="139"/>
      <c r="G13" s="139"/>
      <c r="H13" s="139"/>
      <c r="I13" s="139"/>
      <c r="J13" s="139"/>
      <c r="K13" s="36"/>
      <c r="L13" s="36"/>
      <c r="M13" s="53"/>
      <c r="N13" s="53"/>
      <c r="O13" s="66"/>
    </row>
    <row r="14" spans="1:15" ht="20.100000000000001" customHeight="1" x14ac:dyDescent="0.2">
      <c r="A14" s="152">
        <f>LOOKUP(6,Időbeosztás!I2:I16,Időbeosztás!A2:A16)</f>
        <v>6</v>
      </c>
      <c r="B14" s="151" t="str">
        <f>LOOKUP(6,Időbeosztás!I2:I16,Időbeosztás!C2:C16)</f>
        <v>március 28.</v>
      </c>
      <c r="C14" s="50"/>
      <c r="D14" s="143" t="s">
        <v>100</v>
      </c>
      <c r="E14" s="145"/>
      <c r="F14" s="143" t="s">
        <v>105</v>
      </c>
      <c r="G14" s="144"/>
      <c r="H14" s="145"/>
      <c r="I14" s="143" t="s">
        <v>98</v>
      </c>
      <c r="J14" s="145"/>
      <c r="K14" s="143" t="s">
        <v>99</v>
      </c>
      <c r="L14" s="144"/>
      <c r="M14" s="145"/>
      <c r="N14" s="36"/>
      <c r="O14" s="66"/>
    </row>
    <row r="15" spans="1:15" ht="20.100000000000001" customHeight="1" x14ac:dyDescent="0.2">
      <c r="A15" s="152"/>
      <c r="B15" s="151"/>
      <c r="C15" s="50"/>
      <c r="D15" s="149" t="s">
        <v>262</v>
      </c>
      <c r="E15" s="150"/>
      <c r="F15" s="146" t="s">
        <v>263</v>
      </c>
      <c r="G15" s="147"/>
      <c r="H15" s="148"/>
      <c r="I15" s="149" t="s">
        <v>264</v>
      </c>
      <c r="J15" s="150"/>
      <c r="K15" s="146" t="s">
        <v>265</v>
      </c>
      <c r="L15" s="147"/>
      <c r="M15" s="148"/>
      <c r="N15" s="36"/>
      <c r="O15" s="66"/>
    </row>
    <row r="16" spans="1:15" ht="20.100000000000001" customHeight="1" x14ac:dyDescent="0.2">
      <c r="A16" s="152"/>
      <c r="B16" s="151"/>
      <c r="C16" s="50"/>
      <c r="D16" s="140" t="s">
        <v>108</v>
      </c>
      <c r="E16" s="142"/>
      <c r="F16" s="140" t="s">
        <v>109</v>
      </c>
      <c r="G16" s="141"/>
      <c r="H16" s="142"/>
      <c r="I16" s="140" t="s">
        <v>110</v>
      </c>
      <c r="J16" s="142"/>
      <c r="K16" s="140" t="s">
        <v>111</v>
      </c>
      <c r="L16" s="141"/>
      <c r="M16" s="142"/>
      <c r="N16" s="36"/>
      <c r="O16" s="66"/>
    </row>
    <row r="17" spans="1:16" ht="20.100000000000001" customHeight="1" x14ac:dyDescent="0.2">
      <c r="A17" s="152">
        <f>LOOKUP(7,Időbeosztás!I2:I16,Időbeosztás!A2:A16)</f>
        <v>8</v>
      </c>
      <c r="B17" s="151" t="str">
        <f>LOOKUP(7,Időbeosztás!I2:I16,Időbeosztás!C2:C16)</f>
        <v>április 11.</v>
      </c>
      <c r="C17" s="118"/>
      <c r="D17" s="139" t="s">
        <v>177</v>
      </c>
      <c r="E17" s="139"/>
      <c r="F17" s="139"/>
      <c r="G17" s="139"/>
      <c r="H17" s="139"/>
      <c r="I17" s="139" t="s">
        <v>26</v>
      </c>
      <c r="J17" s="139"/>
      <c r="K17" s="139"/>
      <c r="L17" s="139"/>
      <c r="M17" s="139"/>
      <c r="N17" s="50"/>
      <c r="O17" s="66"/>
    </row>
    <row r="18" spans="1:16" ht="20.100000000000001" customHeight="1" x14ac:dyDescent="0.2">
      <c r="A18" s="152"/>
      <c r="B18" s="151"/>
      <c r="C18" s="11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50"/>
      <c r="O18" s="66"/>
    </row>
    <row r="19" spans="1:16" ht="20.100000000000001" customHeight="1" x14ac:dyDescent="0.2">
      <c r="A19" s="152">
        <f>LOOKUP(8,Időbeosztás!I2:I16,Időbeosztás!A2:A16)</f>
        <v>9</v>
      </c>
      <c r="B19" s="151" t="str">
        <f>LOOKUP(8,Időbeosztás!I2:I16,Időbeosztás!C2:C16)</f>
        <v>április 18.</v>
      </c>
      <c r="C19" s="50"/>
      <c r="D19" s="139" t="s">
        <v>25</v>
      </c>
      <c r="E19" s="139"/>
      <c r="F19" s="139"/>
      <c r="G19" s="139"/>
      <c r="H19" s="139"/>
      <c r="I19" s="36"/>
      <c r="J19" s="36"/>
      <c r="K19" s="36"/>
      <c r="L19" s="36"/>
      <c r="M19" s="53"/>
      <c r="N19" s="53"/>
      <c r="O19" s="66"/>
    </row>
    <row r="20" spans="1:16" ht="20.100000000000001" customHeight="1" x14ac:dyDescent="0.2">
      <c r="A20" s="152"/>
      <c r="B20" s="151"/>
      <c r="C20" s="50"/>
      <c r="D20" s="139"/>
      <c r="E20" s="139"/>
      <c r="F20" s="139"/>
      <c r="G20" s="139"/>
      <c r="H20" s="139"/>
      <c r="I20" s="36"/>
      <c r="J20" s="36"/>
      <c r="K20" s="36"/>
      <c r="L20" s="36"/>
      <c r="M20" s="53"/>
      <c r="N20" s="53"/>
      <c r="O20" s="66"/>
    </row>
    <row r="21" spans="1:16" ht="20.100000000000001" customHeight="1" x14ac:dyDescent="0.2">
      <c r="A21" s="152">
        <f>LOOKUP(9,Időbeosztás!I2:I16,Időbeosztás!A2:A16)</f>
        <v>10</v>
      </c>
      <c r="B21" s="151" t="str">
        <f>LOOKUP(9,Időbeosztás!I2:I16,Időbeosztás!C2:C16)</f>
        <v>április 25.</v>
      </c>
      <c r="C21" s="50"/>
      <c r="D21" s="143" t="s">
        <v>98</v>
      </c>
      <c r="E21" s="144"/>
      <c r="F21" s="145"/>
      <c r="G21" s="143" t="s">
        <v>99</v>
      </c>
      <c r="H21" s="145"/>
      <c r="I21" s="143" t="s">
        <v>100</v>
      </c>
      <c r="J21" s="144"/>
      <c r="K21" s="145"/>
      <c r="L21" s="143" t="s">
        <v>105</v>
      </c>
      <c r="M21" s="145"/>
      <c r="N21" s="36"/>
      <c r="O21" s="66"/>
    </row>
    <row r="22" spans="1:16" ht="20.100000000000001" customHeight="1" x14ac:dyDescent="0.2">
      <c r="A22" s="152"/>
      <c r="B22" s="151"/>
      <c r="C22" s="50"/>
      <c r="D22" s="146" t="s">
        <v>258</v>
      </c>
      <c r="E22" s="147"/>
      <c r="F22" s="148"/>
      <c r="G22" s="149" t="s">
        <v>259</v>
      </c>
      <c r="H22" s="150"/>
      <c r="I22" s="146" t="s">
        <v>260</v>
      </c>
      <c r="J22" s="147"/>
      <c r="K22" s="148"/>
      <c r="L22" s="149" t="s">
        <v>261</v>
      </c>
      <c r="M22" s="150"/>
      <c r="N22" s="36"/>
      <c r="O22" s="66"/>
    </row>
    <row r="23" spans="1:16" ht="20.100000000000001" customHeight="1" x14ac:dyDescent="0.2">
      <c r="A23" s="152"/>
      <c r="B23" s="151"/>
      <c r="C23" s="50"/>
      <c r="D23" s="140" t="s">
        <v>67</v>
      </c>
      <c r="E23" s="141"/>
      <c r="F23" s="142"/>
      <c r="G23" s="140" t="s">
        <v>106</v>
      </c>
      <c r="H23" s="142"/>
      <c r="I23" s="140" t="s">
        <v>68</v>
      </c>
      <c r="J23" s="141"/>
      <c r="K23" s="142"/>
      <c r="L23" s="140" t="s">
        <v>69</v>
      </c>
      <c r="M23" s="142"/>
      <c r="N23" s="36"/>
      <c r="O23" s="66"/>
      <c r="P23" s="39"/>
    </row>
    <row r="24" spans="1:16" ht="20.100000000000001" customHeight="1" x14ac:dyDescent="0.2">
      <c r="A24" s="152">
        <f>LOOKUP(10,Időbeosztás!I2:I16,Időbeosztás!A2:A16)</f>
        <v>12</v>
      </c>
      <c r="B24" s="151" t="str">
        <f>LOOKUP(10,Időbeosztás!I2:I16,Időbeosztás!C2:C16)</f>
        <v>május 9.</v>
      </c>
      <c r="C24" s="118"/>
      <c r="D24" s="139" t="s">
        <v>177</v>
      </c>
      <c r="E24" s="139"/>
      <c r="F24" s="139"/>
      <c r="G24" s="139"/>
      <c r="H24" s="139"/>
      <c r="I24" s="139" t="s">
        <v>26</v>
      </c>
      <c r="J24" s="139"/>
      <c r="K24" s="139"/>
      <c r="L24" s="139"/>
      <c r="M24" s="139"/>
      <c r="N24" s="53"/>
      <c r="O24" s="66"/>
      <c r="P24" s="39"/>
    </row>
    <row r="25" spans="1:16" ht="20.100000000000001" customHeight="1" x14ac:dyDescent="0.2">
      <c r="A25" s="152"/>
      <c r="B25" s="151"/>
      <c r="C25" s="11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53"/>
      <c r="O25" s="66"/>
      <c r="P25" s="39"/>
    </row>
    <row r="26" spans="1:16" ht="20.100000000000001" customHeight="1" x14ac:dyDescent="0.2">
      <c r="A26" s="152">
        <f>LOOKUP(11,Időbeosztás!I2:I16,Időbeosztás!A2:A16)</f>
        <v>13</v>
      </c>
      <c r="B26" s="151" t="str">
        <f>LOOKUP(11,Időbeosztás!I2:I16,Időbeosztás!C2:C16)</f>
        <v>május 16.</v>
      </c>
      <c r="C26" s="50"/>
      <c r="D26" s="139" t="s">
        <v>25</v>
      </c>
      <c r="E26" s="139"/>
      <c r="F26" s="139"/>
      <c r="G26" s="139"/>
      <c r="H26" s="139"/>
      <c r="I26" s="36"/>
      <c r="J26" s="36"/>
      <c r="K26" s="36"/>
      <c r="L26" s="36"/>
      <c r="M26" s="53"/>
      <c r="N26" s="53"/>
      <c r="O26" s="66"/>
    </row>
    <row r="27" spans="1:16" ht="20.100000000000001" customHeight="1" x14ac:dyDescent="0.2">
      <c r="A27" s="152"/>
      <c r="B27" s="151"/>
      <c r="C27" s="50"/>
      <c r="D27" s="139"/>
      <c r="E27" s="139"/>
      <c r="F27" s="139"/>
      <c r="G27" s="139"/>
      <c r="H27" s="139"/>
      <c r="I27" s="36"/>
      <c r="J27" s="36"/>
      <c r="K27" s="36"/>
      <c r="L27" s="36"/>
      <c r="M27" s="53"/>
      <c r="N27" s="53"/>
      <c r="O27" s="66"/>
      <c r="P27" s="41"/>
    </row>
    <row r="28" spans="1:16" ht="20.100000000000001" customHeight="1" x14ac:dyDescent="0.2">
      <c r="A28" s="152">
        <f>LOOKUP(12,Időbeosztás!I2:I16,Időbeosztás!A2:A16)</f>
        <v>14</v>
      </c>
      <c r="B28" s="151" t="str">
        <f>LOOKUP(12,Időbeosztás!I2:I16,Időbeosztás!C2:C16)</f>
        <v>május 23.</v>
      </c>
      <c r="C28" s="50"/>
      <c r="D28" s="143" t="s">
        <v>100</v>
      </c>
      <c r="E28" s="145"/>
      <c r="F28" s="143" t="s">
        <v>105</v>
      </c>
      <c r="G28" s="144"/>
      <c r="H28" s="145"/>
      <c r="I28" s="143" t="s">
        <v>98</v>
      </c>
      <c r="J28" s="145"/>
      <c r="K28" s="143" t="s">
        <v>99</v>
      </c>
      <c r="L28" s="144"/>
      <c r="M28" s="145"/>
      <c r="N28" s="36"/>
      <c r="O28" s="66"/>
    </row>
    <row r="29" spans="1:16" ht="20.100000000000001" customHeight="1" x14ac:dyDescent="0.2">
      <c r="A29" s="159"/>
      <c r="B29" s="160"/>
      <c r="C29" s="50"/>
      <c r="D29" s="149" t="s">
        <v>262</v>
      </c>
      <c r="E29" s="150"/>
      <c r="F29" s="146" t="s">
        <v>263</v>
      </c>
      <c r="G29" s="147"/>
      <c r="H29" s="148"/>
      <c r="I29" s="149" t="s">
        <v>264</v>
      </c>
      <c r="J29" s="150"/>
      <c r="K29" s="146" t="s">
        <v>265</v>
      </c>
      <c r="L29" s="147"/>
      <c r="M29" s="148"/>
      <c r="N29" s="36"/>
      <c r="O29" s="66"/>
    </row>
    <row r="30" spans="1:16" ht="20.100000000000001" customHeight="1" x14ac:dyDescent="0.2">
      <c r="A30" s="159"/>
      <c r="B30" s="160"/>
      <c r="C30" s="50"/>
      <c r="D30" s="140" t="s">
        <v>108</v>
      </c>
      <c r="E30" s="142"/>
      <c r="F30" s="140" t="s">
        <v>109</v>
      </c>
      <c r="G30" s="141"/>
      <c r="H30" s="142"/>
      <c r="I30" s="140" t="s">
        <v>110</v>
      </c>
      <c r="J30" s="142"/>
      <c r="K30" s="140" t="s">
        <v>111</v>
      </c>
      <c r="L30" s="141"/>
      <c r="M30" s="142"/>
      <c r="N30" s="36"/>
      <c r="O30" s="66"/>
    </row>
    <row r="31" spans="1:16" ht="20.100000000000001" customHeight="1" thickBot="1" x14ac:dyDescent="0.25">
      <c r="A31" s="156" t="s">
        <v>292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8"/>
    </row>
    <row r="32" spans="1:16" x14ac:dyDescent="0.2">
      <c r="B32" s="88" t="s">
        <v>53</v>
      </c>
    </row>
    <row r="33" spans="2:2" x14ac:dyDescent="0.2">
      <c r="B33" s="99" t="s">
        <v>54</v>
      </c>
    </row>
    <row r="34" spans="2:2" x14ac:dyDescent="0.2">
      <c r="B34" s="100" t="s">
        <v>40</v>
      </c>
    </row>
  </sheetData>
  <mergeCells count="88">
    <mergeCell ref="I5:K6"/>
    <mergeCell ref="I12:J13"/>
    <mergeCell ref="A1:O1"/>
    <mergeCell ref="A31:O31"/>
    <mergeCell ref="A28:A30"/>
    <mergeCell ref="B28:B30"/>
    <mergeCell ref="B21:B23"/>
    <mergeCell ref="A19:A20"/>
    <mergeCell ref="B19:B20"/>
    <mergeCell ref="A26:A27"/>
    <mergeCell ref="B26:B27"/>
    <mergeCell ref="A24:A25"/>
    <mergeCell ref="A21:A23"/>
    <mergeCell ref="B24:B25"/>
    <mergeCell ref="A3:A4"/>
    <mergeCell ref="A10:A11"/>
    <mergeCell ref="A5:A6"/>
    <mergeCell ref="A7:A9"/>
    <mergeCell ref="A14:A16"/>
    <mergeCell ref="A17:A18"/>
    <mergeCell ref="B17:B18"/>
    <mergeCell ref="A12:A13"/>
    <mergeCell ref="B14:B16"/>
    <mergeCell ref="B12:B13"/>
    <mergeCell ref="B3:B4"/>
    <mergeCell ref="B5:B6"/>
    <mergeCell ref="B10:B11"/>
    <mergeCell ref="B7:B9"/>
    <mergeCell ref="D3:H4"/>
    <mergeCell ref="D7:F7"/>
    <mergeCell ref="I3:M4"/>
    <mergeCell ref="D10:H11"/>
    <mergeCell ref="D5:H6"/>
    <mergeCell ref="F15:H15"/>
    <mergeCell ref="K29:M29"/>
    <mergeCell ref="G7:H7"/>
    <mergeCell ref="I7:K7"/>
    <mergeCell ref="L7:M7"/>
    <mergeCell ref="D8:F8"/>
    <mergeCell ref="G8:H8"/>
    <mergeCell ref="I8:K8"/>
    <mergeCell ref="L8:M8"/>
    <mergeCell ref="D9:F9"/>
    <mergeCell ref="G9:H9"/>
    <mergeCell ref="I9:K9"/>
    <mergeCell ref="L9:M9"/>
    <mergeCell ref="D30:E30"/>
    <mergeCell ref="F30:H30"/>
    <mergeCell ref="I30:J30"/>
    <mergeCell ref="K30:M30"/>
    <mergeCell ref="I22:K22"/>
    <mergeCell ref="L22:M22"/>
    <mergeCell ref="I24:M25"/>
    <mergeCell ref="D26:H27"/>
    <mergeCell ref="D29:E29"/>
    <mergeCell ref="F29:H29"/>
    <mergeCell ref="I29:J29"/>
    <mergeCell ref="D24:H25"/>
    <mergeCell ref="D28:E28"/>
    <mergeCell ref="F28:H28"/>
    <mergeCell ref="I28:J28"/>
    <mergeCell ref="K28:M28"/>
    <mergeCell ref="D14:E14"/>
    <mergeCell ref="F14:H14"/>
    <mergeCell ref="I14:J14"/>
    <mergeCell ref="I10:M11"/>
    <mergeCell ref="D17:H18"/>
    <mergeCell ref="I17:M18"/>
    <mergeCell ref="K14:M14"/>
    <mergeCell ref="D15:E15"/>
    <mergeCell ref="D12:H13"/>
    <mergeCell ref="I15:J15"/>
    <mergeCell ref="K15:M15"/>
    <mergeCell ref="D16:E16"/>
    <mergeCell ref="F16:H16"/>
    <mergeCell ref="I16:J16"/>
    <mergeCell ref="K16:M16"/>
    <mergeCell ref="D19:H20"/>
    <mergeCell ref="D23:F23"/>
    <mergeCell ref="G23:H23"/>
    <mergeCell ref="I23:K23"/>
    <mergeCell ref="L23:M23"/>
    <mergeCell ref="D21:F21"/>
    <mergeCell ref="G21:H21"/>
    <mergeCell ref="I21:K21"/>
    <mergeCell ref="L21:M21"/>
    <mergeCell ref="D22:F22"/>
    <mergeCell ref="G22:H22"/>
  </mergeCells>
  <phoneticPr fontId="3" type="noConversion"/>
  <printOptions horizontalCentered="1" verticalCentered="1"/>
  <pageMargins left="0.15748031496062992" right="0.15748031496062992" top="0.23622047244094491" bottom="0.27559055118110237" header="0.15748031496062992" footer="0.15748031496062992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P32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221" t="s">
        <v>55</v>
      </c>
      <c r="E3" s="221"/>
      <c r="F3" s="221"/>
      <c r="G3" s="233" t="s">
        <v>101</v>
      </c>
      <c r="H3" s="233"/>
      <c r="I3" s="53"/>
      <c r="J3" s="139" t="s">
        <v>206</v>
      </c>
      <c r="K3" s="139"/>
      <c r="L3" s="139"/>
      <c r="M3" s="139"/>
      <c r="N3" s="139"/>
      <c r="O3" s="66"/>
    </row>
    <row r="4" spans="1:16" ht="20.100000000000001" customHeight="1" x14ac:dyDescent="0.2">
      <c r="A4" s="152"/>
      <c r="B4" s="151"/>
      <c r="C4" s="50"/>
      <c r="D4" s="221"/>
      <c r="E4" s="221"/>
      <c r="F4" s="221"/>
      <c r="G4" s="233"/>
      <c r="H4" s="233"/>
      <c r="I4" s="53"/>
      <c r="J4" s="139"/>
      <c r="K4" s="139"/>
      <c r="L4" s="139"/>
      <c r="M4" s="139"/>
      <c r="N4" s="139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39" t="s">
        <v>38</v>
      </c>
      <c r="D5" s="139"/>
      <c r="E5" s="139"/>
      <c r="F5" s="139"/>
      <c r="G5" s="230" t="s">
        <v>103</v>
      </c>
      <c r="H5" s="230"/>
      <c r="I5" s="230"/>
      <c r="J5" s="230"/>
      <c r="K5" s="169" t="s">
        <v>208</v>
      </c>
      <c r="L5" s="192" t="s">
        <v>209</v>
      </c>
      <c r="M5" s="192"/>
      <c r="N5" s="192"/>
      <c r="O5" s="231"/>
    </row>
    <row r="6" spans="1:16" ht="20.100000000000001" customHeight="1" x14ac:dyDescent="0.2">
      <c r="A6" s="152"/>
      <c r="B6" s="151"/>
      <c r="C6" s="139"/>
      <c r="D6" s="139"/>
      <c r="E6" s="139"/>
      <c r="F6" s="139"/>
      <c r="G6" s="230"/>
      <c r="H6" s="230"/>
      <c r="I6" s="230"/>
      <c r="J6" s="230"/>
      <c r="K6" s="169"/>
      <c r="L6" s="180" t="s">
        <v>210</v>
      </c>
      <c r="M6" s="180"/>
      <c r="N6" s="180"/>
      <c r="O6" s="232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39" t="s">
        <v>39</v>
      </c>
      <c r="E7" s="139"/>
      <c r="F7" s="139"/>
      <c r="G7" s="139"/>
      <c r="H7" s="139"/>
      <c r="I7" s="230" t="s">
        <v>207</v>
      </c>
      <c r="J7" s="230"/>
      <c r="K7" s="230"/>
      <c r="L7" s="230"/>
      <c r="M7" s="230"/>
      <c r="N7" s="53"/>
      <c r="O7" s="86"/>
    </row>
    <row r="8" spans="1:16" ht="20.100000000000001" customHeight="1" x14ac:dyDescent="0.2">
      <c r="A8" s="152"/>
      <c r="B8" s="151"/>
      <c r="C8" s="53"/>
      <c r="D8" s="139"/>
      <c r="E8" s="139"/>
      <c r="F8" s="139"/>
      <c r="G8" s="139"/>
      <c r="H8" s="139"/>
      <c r="I8" s="230"/>
      <c r="J8" s="230"/>
      <c r="K8" s="230"/>
      <c r="L8" s="230"/>
      <c r="M8" s="230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50"/>
      <c r="D9" s="221" t="s">
        <v>101</v>
      </c>
      <c r="E9" s="221"/>
      <c r="F9" s="221"/>
      <c r="G9" s="233" t="s">
        <v>55</v>
      </c>
      <c r="H9" s="233"/>
      <c r="I9" s="53"/>
      <c r="J9" s="169" t="s">
        <v>208</v>
      </c>
      <c r="K9" s="192" t="s">
        <v>209</v>
      </c>
      <c r="L9" s="192"/>
      <c r="M9" s="192"/>
      <c r="N9" s="192"/>
      <c r="O9" s="66"/>
    </row>
    <row r="10" spans="1:16" ht="20.100000000000001" customHeight="1" x14ac:dyDescent="0.2">
      <c r="A10" s="152"/>
      <c r="B10" s="151"/>
      <c r="C10" s="50"/>
      <c r="D10" s="221"/>
      <c r="E10" s="221"/>
      <c r="F10" s="221"/>
      <c r="G10" s="233"/>
      <c r="H10" s="233"/>
      <c r="I10" s="53"/>
      <c r="J10" s="169"/>
      <c r="K10" s="180" t="s">
        <v>210</v>
      </c>
      <c r="L10" s="180"/>
      <c r="M10" s="180"/>
      <c r="N10" s="180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39" t="s">
        <v>38</v>
      </c>
      <c r="D11" s="139"/>
      <c r="E11" s="139"/>
      <c r="F11" s="139"/>
      <c r="G11" s="230" t="s">
        <v>103</v>
      </c>
      <c r="H11" s="230"/>
      <c r="I11" s="230"/>
      <c r="J11" s="230"/>
      <c r="K11" s="139" t="s">
        <v>206</v>
      </c>
      <c r="L11" s="139"/>
      <c r="M11" s="139"/>
      <c r="N11" s="139"/>
      <c r="O11" s="167"/>
    </row>
    <row r="12" spans="1:16" ht="20.100000000000001" customHeight="1" x14ac:dyDescent="0.2">
      <c r="A12" s="152"/>
      <c r="B12" s="151"/>
      <c r="C12" s="139"/>
      <c r="D12" s="139"/>
      <c r="E12" s="139"/>
      <c r="F12" s="139"/>
      <c r="G12" s="230"/>
      <c r="H12" s="230"/>
      <c r="I12" s="230"/>
      <c r="J12" s="230"/>
      <c r="K12" s="139"/>
      <c r="L12" s="139"/>
      <c r="M12" s="139"/>
      <c r="N12" s="139"/>
      <c r="O12" s="167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39" t="s">
        <v>39</v>
      </c>
      <c r="E13" s="139"/>
      <c r="F13" s="139"/>
      <c r="G13" s="139"/>
      <c r="H13" s="139"/>
      <c r="I13" s="230" t="s">
        <v>207</v>
      </c>
      <c r="J13" s="230"/>
      <c r="K13" s="230"/>
      <c r="L13" s="230"/>
      <c r="M13" s="230"/>
      <c r="N13" s="53"/>
      <c r="O13" s="86"/>
    </row>
    <row r="14" spans="1:16" ht="20.100000000000001" customHeight="1" x14ac:dyDescent="0.2">
      <c r="A14" s="152"/>
      <c r="B14" s="151"/>
      <c r="C14" s="53"/>
      <c r="D14" s="139"/>
      <c r="E14" s="139"/>
      <c r="F14" s="139"/>
      <c r="G14" s="139"/>
      <c r="H14" s="139"/>
      <c r="I14" s="230"/>
      <c r="J14" s="230"/>
      <c r="K14" s="230"/>
      <c r="L14" s="230"/>
      <c r="M14" s="230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221" t="s">
        <v>55</v>
      </c>
      <c r="E15" s="221"/>
      <c r="F15" s="221"/>
      <c r="G15" s="233" t="s">
        <v>101</v>
      </c>
      <c r="H15" s="233"/>
      <c r="I15" s="53"/>
      <c r="J15" s="139" t="s">
        <v>206</v>
      </c>
      <c r="K15" s="139"/>
      <c r="L15" s="139"/>
      <c r="M15" s="139"/>
      <c r="N15" s="139"/>
      <c r="O15" s="86"/>
    </row>
    <row r="16" spans="1:16" ht="20.100000000000001" customHeight="1" x14ac:dyDescent="0.2">
      <c r="A16" s="152"/>
      <c r="B16" s="151"/>
      <c r="C16" s="50"/>
      <c r="D16" s="221"/>
      <c r="E16" s="221"/>
      <c r="F16" s="221"/>
      <c r="G16" s="233"/>
      <c r="H16" s="233"/>
      <c r="I16" s="53"/>
      <c r="J16" s="139"/>
      <c r="K16" s="139"/>
      <c r="L16" s="139"/>
      <c r="M16" s="139"/>
      <c r="N16" s="139"/>
      <c r="O16" s="86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39" t="s">
        <v>38</v>
      </c>
      <c r="D17" s="139"/>
      <c r="E17" s="139"/>
      <c r="F17" s="139"/>
      <c r="G17" s="230" t="s">
        <v>103</v>
      </c>
      <c r="H17" s="230"/>
      <c r="I17" s="230"/>
      <c r="J17" s="169" t="s">
        <v>208</v>
      </c>
      <c r="K17" s="192" t="s">
        <v>209</v>
      </c>
      <c r="L17" s="192"/>
      <c r="M17" s="192"/>
      <c r="N17" s="192"/>
      <c r="O17" s="66"/>
    </row>
    <row r="18" spans="1:16" ht="20.100000000000001" customHeight="1" x14ac:dyDescent="0.2">
      <c r="A18" s="152"/>
      <c r="B18" s="151"/>
      <c r="C18" s="139"/>
      <c r="D18" s="139"/>
      <c r="E18" s="139"/>
      <c r="F18" s="139"/>
      <c r="G18" s="230"/>
      <c r="H18" s="230"/>
      <c r="I18" s="230"/>
      <c r="J18" s="169"/>
      <c r="K18" s="180" t="s">
        <v>210</v>
      </c>
      <c r="L18" s="180"/>
      <c r="M18" s="180"/>
      <c r="N18" s="180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139" t="s">
        <v>39</v>
      </c>
      <c r="E19" s="139"/>
      <c r="F19" s="139"/>
      <c r="G19" s="139"/>
      <c r="H19" s="139"/>
      <c r="I19" s="230" t="s">
        <v>207</v>
      </c>
      <c r="J19" s="230"/>
      <c r="K19" s="230"/>
      <c r="L19" s="230"/>
      <c r="M19" s="230"/>
      <c r="N19" s="53"/>
      <c r="O19" s="86"/>
    </row>
    <row r="20" spans="1:16" ht="20.100000000000001" customHeight="1" x14ac:dyDescent="0.2">
      <c r="A20" s="152"/>
      <c r="B20" s="151"/>
      <c r="C20" s="53"/>
      <c r="D20" s="139"/>
      <c r="E20" s="139"/>
      <c r="F20" s="139"/>
      <c r="G20" s="139"/>
      <c r="H20" s="139"/>
      <c r="I20" s="230"/>
      <c r="J20" s="230"/>
      <c r="K20" s="230"/>
      <c r="L20" s="230"/>
      <c r="M20" s="230"/>
      <c r="N20" s="53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221" t="s">
        <v>101</v>
      </c>
      <c r="E21" s="221"/>
      <c r="F21" s="221"/>
      <c r="G21" s="233" t="s">
        <v>55</v>
      </c>
      <c r="H21" s="233"/>
      <c r="I21" s="53"/>
      <c r="J21" s="169" t="s">
        <v>208</v>
      </c>
      <c r="K21" s="192" t="s">
        <v>209</v>
      </c>
      <c r="L21" s="192"/>
      <c r="M21" s="192"/>
      <c r="N21" s="192"/>
      <c r="O21" s="86"/>
    </row>
    <row r="22" spans="1:16" ht="20.100000000000001" customHeight="1" x14ac:dyDescent="0.2">
      <c r="A22" s="152"/>
      <c r="B22" s="151"/>
      <c r="C22" s="50"/>
      <c r="D22" s="221"/>
      <c r="E22" s="221"/>
      <c r="F22" s="221"/>
      <c r="G22" s="233"/>
      <c r="H22" s="233"/>
      <c r="I22" s="53"/>
      <c r="J22" s="169"/>
      <c r="K22" s="180" t="s">
        <v>210</v>
      </c>
      <c r="L22" s="180"/>
      <c r="M22" s="180"/>
      <c r="N22" s="180"/>
      <c r="O22" s="86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3"/>
      <c r="D23" s="230" t="s">
        <v>103</v>
      </c>
      <c r="E23" s="230"/>
      <c r="F23" s="230"/>
      <c r="G23" s="230"/>
      <c r="H23" s="139" t="s">
        <v>38</v>
      </c>
      <c r="I23" s="139"/>
      <c r="J23" s="139"/>
      <c r="K23" s="139" t="s">
        <v>206</v>
      </c>
      <c r="L23" s="139"/>
      <c r="M23" s="139"/>
      <c r="N23" s="139"/>
      <c r="O23" s="167"/>
    </row>
    <row r="24" spans="1:16" ht="20.100000000000001" customHeight="1" x14ac:dyDescent="0.2">
      <c r="A24" s="152"/>
      <c r="B24" s="151"/>
      <c r="C24" s="53"/>
      <c r="D24" s="230"/>
      <c r="E24" s="230"/>
      <c r="F24" s="230"/>
      <c r="G24" s="230"/>
      <c r="H24" s="139"/>
      <c r="I24" s="139"/>
      <c r="J24" s="139"/>
      <c r="K24" s="139"/>
      <c r="L24" s="139"/>
      <c r="M24" s="139"/>
      <c r="N24" s="139"/>
      <c r="O24" s="167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3"/>
      <c r="D25" s="139" t="s">
        <v>39</v>
      </c>
      <c r="E25" s="139"/>
      <c r="F25" s="139"/>
      <c r="G25" s="139"/>
      <c r="H25" s="139"/>
      <c r="I25" s="22"/>
      <c r="J25" s="230" t="s">
        <v>207</v>
      </c>
      <c r="K25" s="230"/>
      <c r="L25" s="230"/>
      <c r="M25" s="230"/>
      <c r="N25" s="230"/>
      <c r="O25" s="86"/>
    </row>
    <row r="26" spans="1:16" ht="20.100000000000001" customHeight="1" x14ac:dyDescent="0.2">
      <c r="A26" s="159"/>
      <c r="B26" s="160"/>
      <c r="C26" s="53"/>
      <c r="D26" s="139"/>
      <c r="E26" s="139"/>
      <c r="F26" s="139"/>
      <c r="G26" s="139"/>
      <c r="H26" s="139"/>
      <c r="I26" s="22"/>
      <c r="J26" s="230"/>
      <c r="K26" s="230"/>
      <c r="L26" s="230"/>
      <c r="M26" s="230"/>
      <c r="N26" s="230"/>
      <c r="O26" s="86"/>
    </row>
    <row r="27" spans="1:16" ht="20.100000000000001" customHeight="1" thickBot="1" x14ac:dyDescent="0.25">
      <c r="A27" s="175" t="s">
        <v>115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12"/>
    </row>
    <row r="28" spans="1:16" x14ac:dyDescent="0.2">
      <c r="B28" s="92" t="s">
        <v>87</v>
      </c>
      <c r="C28" s="89"/>
      <c r="D28" s="89"/>
      <c r="N28" s="13"/>
      <c r="O28" s="13"/>
      <c r="P28" s="12"/>
    </row>
    <row r="29" spans="1:16" x14ac:dyDescent="0.2">
      <c r="B29" s="81" t="s">
        <v>211</v>
      </c>
      <c r="C29" s="72"/>
      <c r="D29" s="72"/>
    </row>
    <row r="30" spans="1:16" x14ac:dyDescent="0.2">
      <c r="B30" s="78" t="s">
        <v>212</v>
      </c>
      <c r="C30" s="72"/>
    </row>
    <row r="31" spans="1:16" x14ac:dyDescent="0.2">
      <c r="B31" s="94" t="s">
        <v>40</v>
      </c>
      <c r="C31" s="65"/>
      <c r="M31" s="4"/>
    </row>
    <row r="32" spans="1:16" x14ac:dyDescent="0.2">
      <c r="B32" s="97"/>
      <c r="C32" s="65"/>
      <c r="D32" s="65"/>
      <c r="L32" s="4"/>
      <c r="M32" s="4"/>
    </row>
  </sheetData>
  <mergeCells count="66">
    <mergeCell ref="B11:B12"/>
    <mergeCell ref="J3:N4"/>
    <mergeCell ref="K11:O12"/>
    <mergeCell ref="J15:N16"/>
    <mergeCell ref="K23:O24"/>
    <mergeCell ref="D3:F4"/>
    <mergeCell ref="G3:H4"/>
    <mergeCell ref="D9:F10"/>
    <mergeCell ref="G9:H10"/>
    <mergeCell ref="D21:F22"/>
    <mergeCell ref="G21:H22"/>
    <mergeCell ref="D15:F16"/>
    <mergeCell ref="G15:H16"/>
    <mergeCell ref="G17:I18"/>
    <mergeCell ref="C17:F18"/>
    <mergeCell ref="D7:H8"/>
    <mergeCell ref="A17:A18"/>
    <mergeCell ref="B17:B18"/>
    <mergeCell ref="B19:B20"/>
    <mergeCell ref="B25:B26"/>
    <mergeCell ref="A25:A26"/>
    <mergeCell ref="A23:A24"/>
    <mergeCell ref="B23:B24"/>
    <mergeCell ref="A21:A22"/>
    <mergeCell ref="B21:B22"/>
    <mergeCell ref="A1:O1"/>
    <mergeCell ref="B3:B4"/>
    <mergeCell ref="A7:A8"/>
    <mergeCell ref="B7:B8"/>
    <mergeCell ref="B15:B16"/>
    <mergeCell ref="A13:A14"/>
    <mergeCell ref="B13:B14"/>
    <mergeCell ref="A3:A4"/>
    <mergeCell ref="A11:A12"/>
    <mergeCell ref="A9:A10"/>
    <mergeCell ref="B9:B10"/>
    <mergeCell ref="A15:A16"/>
    <mergeCell ref="B5:B6"/>
    <mergeCell ref="A5:A6"/>
    <mergeCell ref="I7:M8"/>
    <mergeCell ref="I13:M14"/>
    <mergeCell ref="C5:F6"/>
    <mergeCell ref="C11:F12"/>
    <mergeCell ref="G11:J12"/>
    <mergeCell ref="G5:J6"/>
    <mergeCell ref="I19:M20"/>
    <mergeCell ref="J17:J18"/>
    <mergeCell ref="K17:N17"/>
    <mergeCell ref="K18:N18"/>
    <mergeCell ref="D13:H14"/>
    <mergeCell ref="D19:H20"/>
    <mergeCell ref="K5:K6"/>
    <mergeCell ref="L5:O5"/>
    <mergeCell ref="L6:O6"/>
    <mergeCell ref="J9:J10"/>
    <mergeCell ref="K9:N9"/>
    <mergeCell ref="K10:N10"/>
    <mergeCell ref="J25:N26"/>
    <mergeCell ref="A27:O27"/>
    <mergeCell ref="A19:A20"/>
    <mergeCell ref="D25:H26"/>
    <mergeCell ref="D23:G24"/>
    <mergeCell ref="J21:J22"/>
    <mergeCell ref="K21:N21"/>
    <mergeCell ref="K22:N22"/>
    <mergeCell ref="H23:J24"/>
  </mergeCells>
  <phoneticPr fontId="0" type="noConversion"/>
  <printOptions horizontalCentered="1" verticalCentered="1"/>
  <pageMargins left="0.11811023622047245" right="0.11811023622047245" top="0.11811023622047245" bottom="0.11811023622047245" header="0.19685039370078741" footer="0.19685039370078741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P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18" t="s">
        <v>276</v>
      </c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82" t="s">
        <v>57</v>
      </c>
      <c r="D3" s="182"/>
      <c r="E3" s="182"/>
      <c r="F3" s="182"/>
      <c r="G3" s="53"/>
      <c r="H3" s="139" t="s">
        <v>58</v>
      </c>
      <c r="I3" s="139"/>
      <c r="J3" s="139"/>
      <c r="K3" s="139"/>
      <c r="L3" s="53"/>
      <c r="M3" s="53"/>
      <c r="N3" s="50"/>
      <c r="O3" s="66"/>
    </row>
    <row r="4" spans="1:16" ht="20.100000000000001" customHeight="1" x14ac:dyDescent="0.2">
      <c r="A4" s="152"/>
      <c r="B4" s="151"/>
      <c r="C4" s="182"/>
      <c r="D4" s="182"/>
      <c r="E4" s="182"/>
      <c r="F4" s="182"/>
      <c r="G4" s="53"/>
      <c r="H4" s="139"/>
      <c r="I4" s="139"/>
      <c r="J4" s="139"/>
      <c r="K4" s="139"/>
      <c r="L4" s="53"/>
      <c r="M4" s="53"/>
      <c r="N4" s="50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36"/>
      <c r="D5" s="196" t="s">
        <v>56</v>
      </c>
      <c r="E5" s="196"/>
      <c r="F5" s="196"/>
      <c r="G5" s="234" t="s">
        <v>257</v>
      </c>
      <c r="H5" s="234"/>
      <c r="I5" s="234"/>
      <c r="J5" s="139" t="s">
        <v>59</v>
      </c>
      <c r="K5" s="139"/>
      <c r="L5" s="139"/>
      <c r="M5" s="139"/>
      <c r="N5" s="50"/>
      <c r="O5" s="86"/>
    </row>
    <row r="6" spans="1:16" ht="20.100000000000001" customHeight="1" x14ac:dyDescent="0.2">
      <c r="A6" s="152"/>
      <c r="B6" s="151"/>
      <c r="C6" s="36"/>
      <c r="D6" s="196"/>
      <c r="E6" s="196"/>
      <c r="F6" s="196"/>
      <c r="G6" s="234"/>
      <c r="H6" s="234"/>
      <c r="I6" s="234"/>
      <c r="J6" s="139"/>
      <c r="K6" s="139"/>
      <c r="L6" s="139"/>
      <c r="M6" s="139"/>
      <c r="N6" s="50"/>
      <c r="O6" s="8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47"/>
      <c r="D7" s="22"/>
      <c r="E7" s="22"/>
      <c r="F7" s="139" t="s">
        <v>319</v>
      </c>
      <c r="G7" s="139"/>
      <c r="H7" s="139"/>
      <c r="I7" s="139" t="s">
        <v>213</v>
      </c>
      <c r="J7" s="139"/>
      <c r="K7" s="139"/>
      <c r="L7" s="139"/>
      <c r="M7" s="139"/>
      <c r="N7" s="50"/>
      <c r="O7" s="66"/>
    </row>
    <row r="8" spans="1:16" ht="20.100000000000001" customHeight="1" x14ac:dyDescent="0.2">
      <c r="A8" s="152"/>
      <c r="B8" s="151"/>
      <c r="C8" s="47"/>
      <c r="D8" s="22"/>
      <c r="E8" s="22"/>
      <c r="F8" s="139"/>
      <c r="G8" s="139"/>
      <c r="H8" s="139"/>
      <c r="I8" s="139"/>
      <c r="J8" s="139"/>
      <c r="K8" s="139"/>
      <c r="L8" s="139"/>
      <c r="M8" s="139"/>
      <c r="N8" s="50"/>
      <c r="O8" s="6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182" t="s">
        <v>57</v>
      </c>
      <c r="D9" s="182"/>
      <c r="E9" s="182"/>
      <c r="F9" s="182"/>
      <c r="G9" s="53"/>
      <c r="H9" s="139" t="s">
        <v>58</v>
      </c>
      <c r="I9" s="139"/>
      <c r="J9" s="139"/>
      <c r="K9" s="139"/>
      <c r="L9" s="50"/>
      <c r="M9" s="50"/>
      <c r="N9" s="50"/>
      <c r="O9" s="66"/>
    </row>
    <row r="10" spans="1:16" ht="20.100000000000001" customHeight="1" x14ac:dyDescent="0.2">
      <c r="A10" s="152"/>
      <c r="B10" s="151"/>
      <c r="C10" s="182"/>
      <c r="D10" s="182"/>
      <c r="E10" s="182"/>
      <c r="F10" s="182"/>
      <c r="G10" s="53"/>
      <c r="H10" s="139"/>
      <c r="I10" s="139"/>
      <c r="J10" s="139"/>
      <c r="K10" s="139"/>
      <c r="L10" s="50"/>
      <c r="M10" s="50"/>
      <c r="N10" s="50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36"/>
      <c r="D11" s="196" t="s">
        <v>56</v>
      </c>
      <c r="E11" s="196"/>
      <c r="F11" s="196"/>
      <c r="G11" s="234" t="s">
        <v>257</v>
      </c>
      <c r="H11" s="234"/>
      <c r="I11" s="234"/>
      <c r="J11" s="139" t="s">
        <v>59</v>
      </c>
      <c r="K11" s="139"/>
      <c r="L11" s="139"/>
      <c r="M11" s="53"/>
      <c r="N11" s="53"/>
      <c r="O11" s="84"/>
    </row>
    <row r="12" spans="1:16" ht="20.100000000000001" customHeight="1" x14ac:dyDescent="0.2">
      <c r="A12" s="152"/>
      <c r="B12" s="151"/>
      <c r="C12" s="36"/>
      <c r="D12" s="196"/>
      <c r="E12" s="196"/>
      <c r="F12" s="196"/>
      <c r="G12" s="234"/>
      <c r="H12" s="234"/>
      <c r="I12" s="234"/>
      <c r="J12" s="139"/>
      <c r="K12" s="139"/>
      <c r="L12" s="139"/>
      <c r="M12" s="53"/>
      <c r="N12" s="53"/>
      <c r="O12" s="84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22"/>
      <c r="E13" s="22"/>
      <c r="F13" s="22"/>
      <c r="G13" s="169" t="s">
        <v>319</v>
      </c>
      <c r="H13" s="169"/>
      <c r="I13" s="139" t="s">
        <v>213</v>
      </c>
      <c r="J13" s="139"/>
      <c r="K13" s="139"/>
      <c r="L13" s="139"/>
      <c r="M13" s="139"/>
      <c r="N13" s="53"/>
      <c r="O13" s="86"/>
    </row>
    <row r="14" spans="1:16" ht="20.100000000000001" customHeight="1" x14ac:dyDescent="0.2">
      <c r="A14" s="152"/>
      <c r="B14" s="151"/>
      <c r="C14" s="50"/>
      <c r="D14" s="22"/>
      <c r="E14" s="22"/>
      <c r="F14" s="22"/>
      <c r="G14" s="169"/>
      <c r="H14" s="169"/>
      <c r="I14" s="139"/>
      <c r="J14" s="139"/>
      <c r="K14" s="139"/>
      <c r="L14" s="139"/>
      <c r="M14" s="139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182" t="s">
        <v>57</v>
      </c>
      <c r="D15" s="182"/>
      <c r="E15" s="182"/>
      <c r="F15" s="182"/>
      <c r="G15" s="63"/>
      <c r="H15" s="139" t="s">
        <v>58</v>
      </c>
      <c r="I15" s="139"/>
      <c r="J15" s="139"/>
      <c r="K15" s="139"/>
      <c r="L15" s="196" t="s">
        <v>56</v>
      </c>
      <c r="M15" s="196"/>
      <c r="N15" s="196"/>
      <c r="O15" s="86"/>
    </row>
    <row r="16" spans="1:16" ht="20.100000000000001" customHeight="1" x14ac:dyDescent="0.2">
      <c r="A16" s="152"/>
      <c r="B16" s="151"/>
      <c r="C16" s="182"/>
      <c r="D16" s="182"/>
      <c r="E16" s="182"/>
      <c r="F16" s="182"/>
      <c r="G16" s="63"/>
      <c r="H16" s="139"/>
      <c r="I16" s="139"/>
      <c r="J16" s="139"/>
      <c r="K16" s="139"/>
      <c r="L16" s="196"/>
      <c r="M16" s="196"/>
      <c r="N16" s="196"/>
      <c r="O16" s="86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36"/>
      <c r="D17" s="196" t="s">
        <v>56</v>
      </c>
      <c r="E17" s="196"/>
      <c r="F17" s="196"/>
      <c r="G17" s="22"/>
      <c r="H17" s="139" t="s">
        <v>60</v>
      </c>
      <c r="I17" s="139"/>
      <c r="J17" s="139"/>
      <c r="K17" s="139"/>
      <c r="L17" s="169" t="s">
        <v>257</v>
      </c>
      <c r="M17" s="169"/>
      <c r="N17" s="50"/>
      <c r="O17" s="86"/>
    </row>
    <row r="18" spans="1:16" ht="20.100000000000001" customHeight="1" x14ac:dyDescent="0.2">
      <c r="A18" s="152"/>
      <c r="B18" s="151"/>
      <c r="C18" s="36"/>
      <c r="D18" s="196"/>
      <c r="E18" s="196"/>
      <c r="F18" s="196"/>
      <c r="G18" s="22"/>
      <c r="H18" s="139"/>
      <c r="I18" s="139"/>
      <c r="J18" s="139"/>
      <c r="K18" s="139"/>
      <c r="L18" s="169"/>
      <c r="M18" s="169"/>
      <c r="N18" s="50"/>
      <c r="O18" s="8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47"/>
      <c r="D19" s="22"/>
      <c r="E19" s="22"/>
      <c r="F19" s="139" t="s">
        <v>319</v>
      </c>
      <c r="G19" s="139"/>
      <c r="H19" s="139"/>
      <c r="I19" s="53"/>
      <c r="J19" s="178" t="s">
        <v>214</v>
      </c>
      <c r="K19" s="178"/>
      <c r="L19" s="178"/>
      <c r="M19" s="178"/>
      <c r="N19" s="178"/>
      <c r="O19" s="86"/>
    </row>
    <row r="20" spans="1:16" ht="20.100000000000001" customHeight="1" x14ac:dyDescent="0.2">
      <c r="A20" s="152"/>
      <c r="B20" s="151"/>
      <c r="C20" s="47"/>
      <c r="D20" s="22"/>
      <c r="E20" s="22"/>
      <c r="F20" s="139"/>
      <c r="G20" s="139"/>
      <c r="H20" s="139"/>
      <c r="I20" s="53"/>
      <c r="J20" s="178"/>
      <c r="K20" s="178"/>
      <c r="L20" s="178"/>
      <c r="M20" s="178"/>
      <c r="N20" s="178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3"/>
      <c r="D21" s="235" t="s">
        <v>57</v>
      </c>
      <c r="E21" s="235"/>
      <c r="F21" s="235"/>
      <c r="G21" s="53"/>
      <c r="H21" s="139" t="s">
        <v>58</v>
      </c>
      <c r="I21" s="139"/>
      <c r="J21" s="139"/>
      <c r="K21" s="169" t="s">
        <v>257</v>
      </c>
      <c r="L21" s="169"/>
      <c r="M21" s="50"/>
      <c r="N21" s="50"/>
      <c r="O21" s="66"/>
    </row>
    <row r="22" spans="1:16" ht="20.100000000000001" customHeight="1" x14ac:dyDescent="0.2">
      <c r="A22" s="152"/>
      <c r="B22" s="151"/>
      <c r="C22" s="53"/>
      <c r="D22" s="235"/>
      <c r="E22" s="235"/>
      <c r="F22" s="235"/>
      <c r="G22" s="53"/>
      <c r="H22" s="139"/>
      <c r="I22" s="139"/>
      <c r="J22" s="139"/>
      <c r="K22" s="169"/>
      <c r="L22" s="169"/>
      <c r="M22" s="50"/>
      <c r="N22" s="50"/>
      <c r="O22" s="66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36"/>
      <c r="D23" s="139" t="s">
        <v>60</v>
      </c>
      <c r="E23" s="139"/>
      <c r="F23" s="139"/>
      <c r="G23" s="139"/>
      <c r="H23" s="196" t="s">
        <v>56</v>
      </c>
      <c r="I23" s="196"/>
      <c r="J23" s="196"/>
      <c r="K23" s="53"/>
      <c r="L23" s="178" t="s">
        <v>317</v>
      </c>
      <c r="M23" s="178"/>
      <c r="N23" s="178"/>
      <c r="O23" s="178"/>
      <c r="P23" s="178"/>
    </row>
    <row r="24" spans="1:16" ht="20.100000000000001" customHeight="1" x14ac:dyDescent="0.2">
      <c r="A24" s="152"/>
      <c r="B24" s="151"/>
      <c r="C24" s="36"/>
      <c r="D24" s="139"/>
      <c r="E24" s="139"/>
      <c r="F24" s="139"/>
      <c r="G24" s="139"/>
      <c r="H24" s="196"/>
      <c r="I24" s="196"/>
      <c r="J24" s="196"/>
      <c r="K24" s="53"/>
      <c r="L24" s="178"/>
      <c r="M24" s="178"/>
      <c r="N24" s="178"/>
      <c r="O24" s="178"/>
      <c r="P24" s="178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22"/>
      <c r="D25" s="22"/>
      <c r="E25" s="22"/>
      <c r="F25" s="22"/>
      <c r="G25" s="169" t="s">
        <v>319</v>
      </c>
      <c r="H25" s="169"/>
      <c r="I25" s="53"/>
      <c r="J25" s="178" t="s">
        <v>215</v>
      </c>
      <c r="K25" s="178"/>
      <c r="L25" s="178"/>
      <c r="M25" s="178"/>
      <c r="N25" s="178"/>
      <c r="O25" s="86"/>
    </row>
    <row r="26" spans="1:16" ht="20.100000000000001" customHeight="1" x14ac:dyDescent="0.2">
      <c r="A26" s="159"/>
      <c r="B26" s="160"/>
      <c r="C26" s="22"/>
      <c r="D26" s="22"/>
      <c r="E26" s="22"/>
      <c r="F26" s="22"/>
      <c r="G26" s="169"/>
      <c r="H26" s="169"/>
      <c r="I26" s="53"/>
      <c r="J26" s="178"/>
      <c r="K26" s="178"/>
      <c r="L26" s="178"/>
      <c r="M26" s="178"/>
      <c r="N26" s="178"/>
      <c r="O26" s="86"/>
    </row>
    <row r="27" spans="1:16" ht="20.100000000000001" customHeight="1" thickBot="1" x14ac:dyDescent="0.25">
      <c r="A27" s="175" t="s">
        <v>302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76" t="s">
        <v>211</v>
      </c>
      <c r="C28" s="65"/>
      <c r="M28" s="4"/>
      <c r="N28" s="4"/>
    </row>
    <row r="29" spans="1:16" ht="12.75" customHeight="1" x14ac:dyDescent="0.2">
      <c r="B29" s="77" t="s">
        <v>53</v>
      </c>
      <c r="C29" s="65"/>
      <c r="N29" s="4"/>
    </row>
    <row r="30" spans="1:16" x14ac:dyDescent="0.2">
      <c r="B30" s="78" t="s">
        <v>61</v>
      </c>
    </row>
    <row r="31" spans="1:16" x14ac:dyDescent="0.2">
      <c r="B31" s="105"/>
      <c r="C31" s="4"/>
    </row>
  </sheetData>
  <mergeCells count="56">
    <mergeCell ref="J25:N26"/>
    <mergeCell ref="H23:J24"/>
    <mergeCell ref="D17:F18"/>
    <mergeCell ref="D23:G24"/>
    <mergeCell ref="L17:M18"/>
    <mergeCell ref="L23:P24"/>
    <mergeCell ref="G25:H26"/>
    <mergeCell ref="A15:A16"/>
    <mergeCell ref="B15:B16"/>
    <mergeCell ref="A27:O27"/>
    <mergeCell ref="A25:A26"/>
    <mergeCell ref="B25:B26"/>
    <mergeCell ref="A23:A24"/>
    <mergeCell ref="B23:B24"/>
    <mergeCell ref="A21:A22"/>
    <mergeCell ref="B21:B22"/>
    <mergeCell ref="A19:A20"/>
    <mergeCell ref="B17:B18"/>
    <mergeCell ref="A17:A18"/>
    <mergeCell ref="B19:B20"/>
    <mergeCell ref="H17:K18"/>
    <mergeCell ref="K21:L22"/>
    <mergeCell ref="J19:N20"/>
    <mergeCell ref="A9:A10"/>
    <mergeCell ref="B9:B10"/>
    <mergeCell ref="A13:A14"/>
    <mergeCell ref="A11:A12"/>
    <mergeCell ref="B11:B12"/>
    <mergeCell ref="B13:B14"/>
    <mergeCell ref="J11:L12"/>
    <mergeCell ref="G11:I12"/>
    <mergeCell ref="C9:F10"/>
    <mergeCell ref="C15:F16"/>
    <mergeCell ref="D21:F22"/>
    <mergeCell ref="H9:K10"/>
    <mergeCell ref="H15:K16"/>
    <mergeCell ref="H21:J22"/>
    <mergeCell ref="F19:H20"/>
    <mergeCell ref="D11:F12"/>
    <mergeCell ref="L15:N16"/>
    <mergeCell ref="I13:M14"/>
    <mergeCell ref="G13:H14"/>
    <mergeCell ref="A1:O1"/>
    <mergeCell ref="A3:A4"/>
    <mergeCell ref="B3:B4"/>
    <mergeCell ref="A7:A8"/>
    <mergeCell ref="B7:B8"/>
    <mergeCell ref="A5:A6"/>
    <mergeCell ref="B5:B6"/>
    <mergeCell ref="C3:F4"/>
    <mergeCell ref="G5:I6"/>
    <mergeCell ref="D5:F6"/>
    <mergeCell ref="J5:M6"/>
    <mergeCell ref="I7:M8"/>
    <mergeCell ref="H3:K4"/>
    <mergeCell ref="F7:H8"/>
  </mergeCells>
  <phoneticPr fontId="0" type="noConversion"/>
  <printOptions horizontalCentered="1" verticalCentered="1"/>
  <pageMargins left="0.11811023622047245" right="0.11811023622047245" top="0.11811023622047245" bottom="0.11811023622047245" header="0.19685039370078741" footer="0.19685039370078741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pageSetUpPr fitToPage="1"/>
  </sheetPr>
  <dimension ref="A1:O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x14ac:dyDescent="0.2">
      <c r="A1" s="153" t="s">
        <v>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9">
        <f>LOOKUP(1,Időbeosztás!I2:I16,Időbeosztás!A2:A16)</f>
        <v>1</v>
      </c>
      <c r="B3" s="160" t="str">
        <f>LOOKUP(1,Időbeosztás!I2:I16,Időbeosztás!C2:C16)</f>
        <v>február 21.</v>
      </c>
      <c r="C3" s="139" t="s">
        <v>216</v>
      </c>
      <c r="D3" s="223"/>
      <c r="E3" s="223"/>
      <c r="F3" s="139" t="s">
        <v>222</v>
      </c>
      <c r="G3" s="139"/>
      <c r="H3" s="139"/>
      <c r="I3" s="139"/>
      <c r="J3" s="139"/>
      <c r="K3" s="139" t="s">
        <v>221</v>
      </c>
      <c r="L3" s="139"/>
      <c r="M3" s="139"/>
      <c r="N3" s="139"/>
      <c r="O3" s="86"/>
    </row>
    <row r="4" spans="1:15" ht="20.100000000000001" customHeight="1" x14ac:dyDescent="0.2">
      <c r="A4" s="237"/>
      <c r="B4" s="238"/>
      <c r="C4" s="223"/>
      <c r="D4" s="223"/>
      <c r="E4" s="223"/>
      <c r="F4" s="139"/>
      <c r="G4" s="139"/>
      <c r="H4" s="139"/>
      <c r="I4" s="139"/>
      <c r="J4" s="139"/>
      <c r="K4" s="139"/>
      <c r="L4" s="139"/>
      <c r="M4" s="139"/>
      <c r="N4" s="139"/>
      <c r="O4" s="86"/>
    </row>
    <row r="5" spans="1:15" ht="20.100000000000001" customHeight="1" x14ac:dyDescent="0.2">
      <c r="A5" s="159">
        <f>LOOKUP(2,Időbeosztás!I2:I16,Időbeosztás!A2:A16)</f>
        <v>2</v>
      </c>
      <c r="B5" s="160" t="str">
        <f>LOOKUP(2,Időbeosztás!I2:I16,Időbeosztás!C2:C16)</f>
        <v>február 28.</v>
      </c>
      <c r="C5" s="22"/>
      <c r="D5" s="182" t="s">
        <v>104</v>
      </c>
      <c r="E5" s="182"/>
      <c r="F5" s="182"/>
      <c r="G5" s="182"/>
      <c r="H5" s="182"/>
      <c r="I5" s="182"/>
      <c r="J5" s="182"/>
      <c r="K5" s="22"/>
      <c r="L5" s="241" t="s">
        <v>217</v>
      </c>
      <c r="M5" s="236"/>
      <c r="N5" s="236"/>
      <c r="O5" s="86"/>
    </row>
    <row r="6" spans="1:15" ht="20.100000000000001" customHeight="1" x14ac:dyDescent="0.2">
      <c r="A6" s="237"/>
      <c r="B6" s="238"/>
      <c r="C6" s="22"/>
      <c r="D6" s="182"/>
      <c r="E6" s="182"/>
      <c r="F6" s="182"/>
      <c r="G6" s="182"/>
      <c r="H6" s="182"/>
      <c r="I6" s="182"/>
      <c r="J6" s="182"/>
      <c r="K6" s="22"/>
      <c r="L6" s="242"/>
      <c r="M6" s="236"/>
      <c r="N6" s="236"/>
      <c r="O6" s="86"/>
    </row>
    <row r="7" spans="1:15" ht="20.100000000000001" customHeight="1" x14ac:dyDescent="0.2">
      <c r="A7" s="159">
        <f>LOOKUP(3,Időbeosztás!I2:I16,Időbeosztás!A2:A16)</f>
        <v>3</v>
      </c>
      <c r="B7" s="160" t="str">
        <f>LOOKUP(3,Időbeosztás!I2:I16,Időbeosztás!C2:C16)</f>
        <v>március 7.</v>
      </c>
      <c r="C7" s="22"/>
      <c r="D7" s="196" t="s">
        <v>220</v>
      </c>
      <c r="E7" s="196"/>
      <c r="F7" s="196"/>
      <c r="G7" s="196"/>
      <c r="H7" s="196"/>
      <c r="I7" s="196"/>
      <c r="J7" s="196"/>
      <c r="K7" s="139" t="s">
        <v>272</v>
      </c>
      <c r="L7" s="223"/>
      <c r="M7" s="22"/>
      <c r="N7" s="121"/>
      <c r="O7" s="85"/>
    </row>
    <row r="8" spans="1:15" ht="20.100000000000001" customHeight="1" x14ac:dyDescent="0.2">
      <c r="A8" s="237"/>
      <c r="B8" s="238"/>
      <c r="C8" s="22"/>
      <c r="D8" s="196"/>
      <c r="E8" s="196"/>
      <c r="F8" s="196"/>
      <c r="G8" s="196"/>
      <c r="H8" s="196"/>
      <c r="I8" s="196"/>
      <c r="J8" s="196"/>
      <c r="K8" s="223"/>
      <c r="L8" s="223"/>
      <c r="M8" s="22"/>
      <c r="N8" s="121"/>
      <c r="O8" s="85"/>
    </row>
    <row r="9" spans="1:15" ht="20.100000000000001" customHeight="1" x14ac:dyDescent="0.2">
      <c r="A9" s="159">
        <f>LOOKUP(4,Időbeosztás!I2:I16,Időbeosztás!A2:A16)</f>
        <v>4</v>
      </c>
      <c r="B9" s="160" t="str">
        <f>LOOKUP(4,Időbeosztás!I2:I16,Időbeosztás!C2:C16)</f>
        <v>március 14.</v>
      </c>
      <c r="C9" s="139" t="s">
        <v>216</v>
      </c>
      <c r="D9" s="223"/>
      <c r="E9" s="223"/>
      <c r="F9" s="139" t="s">
        <v>222</v>
      </c>
      <c r="G9" s="139"/>
      <c r="H9" s="139"/>
      <c r="I9" s="139"/>
      <c r="J9" s="139"/>
      <c r="K9" s="139" t="s">
        <v>221</v>
      </c>
      <c r="L9" s="139"/>
      <c r="M9" s="139"/>
      <c r="N9" s="139"/>
      <c r="O9" s="66"/>
    </row>
    <row r="10" spans="1:15" ht="20.100000000000001" customHeight="1" x14ac:dyDescent="0.2">
      <c r="A10" s="237"/>
      <c r="B10" s="238"/>
      <c r="C10" s="223"/>
      <c r="D10" s="223"/>
      <c r="E10" s="223"/>
      <c r="F10" s="139"/>
      <c r="G10" s="139"/>
      <c r="H10" s="139"/>
      <c r="I10" s="139"/>
      <c r="J10" s="139"/>
      <c r="K10" s="139"/>
      <c r="L10" s="139"/>
      <c r="M10" s="139"/>
      <c r="N10" s="139"/>
      <c r="O10" s="66"/>
    </row>
    <row r="11" spans="1:15" ht="20.100000000000001" customHeight="1" x14ac:dyDescent="0.2">
      <c r="A11" s="159">
        <f>LOOKUP(5,Időbeosztás!I2:I16,Időbeosztás!A2:A16)</f>
        <v>5</v>
      </c>
      <c r="B11" s="160" t="str">
        <f>LOOKUP(5,Időbeosztás!I2:I16,Időbeosztás!C2:C16)</f>
        <v>március 21.</v>
      </c>
      <c r="C11" s="22"/>
      <c r="D11" s="139" t="s">
        <v>222</v>
      </c>
      <c r="E11" s="139"/>
      <c r="F11" s="139"/>
      <c r="G11" s="139"/>
      <c r="H11" s="139"/>
      <c r="I11" s="139" t="s">
        <v>221</v>
      </c>
      <c r="J11" s="139"/>
      <c r="K11" s="139"/>
      <c r="L11" s="139"/>
      <c r="M11" s="169" t="s">
        <v>217</v>
      </c>
      <c r="N11" s="222"/>
      <c r="O11" s="66"/>
    </row>
    <row r="12" spans="1:15" ht="20.100000000000001" customHeight="1" x14ac:dyDescent="0.2">
      <c r="A12" s="237"/>
      <c r="B12" s="238"/>
      <c r="C12" s="22"/>
      <c r="D12" s="139"/>
      <c r="E12" s="139"/>
      <c r="F12" s="139"/>
      <c r="G12" s="139"/>
      <c r="H12" s="139"/>
      <c r="I12" s="139"/>
      <c r="J12" s="139"/>
      <c r="K12" s="139"/>
      <c r="L12" s="139"/>
      <c r="M12" s="222"/>
      <c r="N12" s="222"/>
      <c r="O12" s="66"/>
    </row>
    <row r="13" spans="1:15" ht="20.100000000000001" customHeight="1" x14ac:dyDescent="0.2">
      <c r="A13" s="159">
        <f>LOOKUP(6,Időbeosztás!I2:I16,Időbeosztás!A2:A16)</f>
        <v>6</v>
      </c>
      <c r="B13" s="160" t="str">
        <f>LOOKUP(6,Időbeosztás!I2:I16,Időbeosztás!C2:C16)</f>
        <v>március 28.</v>
      </c>
      <c r="C13" s="108"/>
      <c r="D13" s="196" t="s">
        <v>220</v>
      </c>
      <c r="E13" s="196"/>
      <c r="F13" s="196"/>
      <c r="G13" s="196"/>
      <c r="H13" s="196"/>
      <c r="I13" s="196"/>
      <c r="J13" s="139" t="s">
        <v>272</v>
      </c>
      <c r="K13" s="139"/>
      <c r="L13" s="139"/>
      <c r="M13" s="50"/>
      <c r="N13" s="53"/>
      <c r="O13" s="85"/>
    </row>
    <row r="14" spans="1:15" ht="20.100000000000001" customHeight="1" x14ac:dyDescent="0.2">
      <c r="A14" s="237"/>
      <c r="B14" s="238"/>
      <c r="C14" s="108"/>
      <c r="D14" s="196"/>
      <c r="E14" s="196"/>
      <c r="F14" s="196"/>
      <c r="G14" s="196"/>
      <c r="H14" s="196"/>
      <c r="I14" s="196"/>
      <c r="J14" s="139"/>
      <c r="K14" s="139"/>
      <c r="L14" s="139"/>
      <c r="M14" s="50"/>
      <c r="N14" s="53"/>
      <c r="O14" s="85"/>
    </row>
    <row r="15" spans="1:15" ht="20.100000000000001" customHeight="1" x14ac:dyDescent="0.2">
      <c r="A15" s="159">
        <f>LOOKUP(7,Időbeosztás!I2:I16,Időbeosztás!A2:A16)</f>
        <v>8</v>
      </c>
      <c r="B15" s="160" t="str">
        <f>LOOKUP(7,Időbeosztás!I2:I16,Időbeosztás!C2:C16)</f>
        <v>április 11.</v>
      </c>
      <c r="C15" s="109"/>
      <c r="D15" s="139" t="s">
        <v>216</v>
      </c>
      <c r="E15" s="139"/>
      <c r="F15" s="139"/>
      <c r="G15" s="139"/>
      <c r="H15" s="139"/>
      <c r="I15" s="53"/>
      <c r="J15" s="53"/>
      <c r="K15" s="53"/>
      <c r="L15" s="50"/>
      <c r="M15" s="50"/>
      <c r="N15" s="36"/>
      <c r="O15" s="66"/>
    </row>
    <row r="16" spans="1:15" ht="20.100000000000001" customHeight="1" x14ac:dyDescent="0.2">
      <c r="A16" s="237"/>
      <c r="B16" s="238"/>
      <c r="C16" s="109"/>
      <c r="D16" s="139"/>
      <c r="E16" s="139"/>
      <c r="F16" s="139"/>
      <c r="G16" s="139"/>
      <c r="H16" s="139"/>
      <c r="I16" s="53"/>
      <c r="J16" s="53"/>
      <c r="K16" s="53"/>
      <c r="L16" s="50"/>
      <c r="M16" s="50"/>
      <c r="N16" s="36"/>
      <c r="O16" s="66"/>
    </row>
    <row r="17" spans="1:15" ht="20.100000000000001" customHeight="1" x14ac:dyDescent="0.2">
      <c r="A17" s="159">
        <f>LOOKUP(8,Időbeosztás!I2:I16,Időbeosztás!A2:A16)</f>
        <v>9</v>
      </c>
      <c r="B17" s="160" t="str">
        <f>LOOKUP(8,Időbeosztás!I2:I16,Időbeosztás!C2:C16)</f>
        <v>április 18.</v>
      </c>
      <c r="C17" s="22"/>
      <c r="D17" s="139" t="s">
        <v>222</v>
      </c>
      <c r="E17" s="139"/>
      <c r="F17" s="139"/>
      <c r="G17" s="139"/>
      <c r="H17" s="139"/>
      <c r="I17" s="139" t="s">
        <v>221</v>
      </c>
      <c r="J17" s="223"/>
      <c r="K17" s="223"/>
      <c r="L17" s="188" t="s">
        <v>217</v>
      </c>
      <c r="M17" s="236"/>
      <c r="N17" s="236"/>
      <c r="O17" s="66"/>
    </row>
    <row r="18" spans="1:15" ht="20.100000000000001" customHeight="1" x14ac:dyDescent="0.2">
      <c r="A18" s="237"/>
      <c r="B18" s="238"/>
      <c r="C18" s="22"/>
      <c r="D18" s="139"/>
      <c r="E18" s="139"/>
      <c r="F18" s="139"/>
      <c r="G18" s="139"/>
      <c r="H18" s="139"/>
      <c r="I18" s="223"/>
      <c r="J18" s="223"/>
      <c r="K18" s="223"/>
      <c r="L18" s="236"/>
      <c r="M18" s="236"/>
      <c r="N18" s="236"/>
      <c r="O18" s="66"/>
    </row>
    <row r="19" spans="1:15" ht="20.100000000000001" customHeight="1" x14ac:dyDescent="0.2">
      <c r="A19" s="159">
        <f>LOOKUP(9,Időbeosztás!I2:I16,Időbeosztás!A2:A16)</f>
        <v>10</v>
      </c>
      <c r="B19" s="160" t="str">
        <f>LOOKUP(9,Időbeosztás!I2:I16,Időbeosztás!C2:C16)</f>
        <v>április 25.</v>
      </c>
      <c r="C19" s="24"/>
      <c r="D19" s="196" t="s">
        <v>220</v>
      </c>
      <c r="E19" s="196"/>
      <c r="F19" s="196"/>
      <c r="G19" s="196"/>
      <c r="H19" s="196"/>
      <c r="I19" s="196"/>
      <c r="J19" s="139" t="s">
        <v>272</v>
      </c>
      <c r="K19" s="139"/>
      <c r="L19" s="139"/>
      <c r="M19" s="53"/>
      <c r="N19" s="53"/>
      <c r="O19" s="85"/>
    </row>
    <row r="20" spans="1:15" ht="20.100000000000001" customHeight="1" x14ac:dyDescent="0.2">
      <c r="A20" s="237"/>
      <c r="B20" s="238"/>
      <c r="C20" s="24"/>
      <c r="D20" s="196"/>
      <c r="E20" s="196"/>
      <c r="F20" s="196"/>
      <c r="G20" s="196"/>
      <c r="H20" s="196"/>
      <c r="I20" s="196"/>
      <c r="J20" s="139"/>
      <c r="K20" s="139"/>
      <c r="L20" s="139"/>
      <c r="M20" s="53"/>
      <c r="N20" s="53"/>
      <c r="O20" s="85"/>
    </row>
    <row r="21" spans="1:15" ht="20.100000000000001" customHeight="1" x14ac:dyDescent="0.2">
      <c r="A21" s="159">
        <f>LOOKUP(10,Időbeosztás!I2:I16,Időbeosztás!A2:A16)</f>
        <v>12</v>
      </c>
      <c r="B21" s="160" t="str">
        <f>LOOKUP(10,Időbeosztás!I2:I16,Időbeosztás!C2:C16)</f>
        <v>május 9.</v>
      </c>
      <c r="C21" s="110"/>
      <c r="D21" s="53"/>
      <c r="E21" s="53"/>
      <c r="F21" s="139" t="s">
        <v>216</v>
      </c>
      <c r="G21" s="139"/>
      <c r="H21" s="139"/>
      <c r="I21" s="139"/>
      <c r="J21" s="169" t="s">
        <v>217</v>
      </c>
      <c r="K21" s="222"/>
      <c r="L21" s="53"/>
      <c r="M21" s="22"/>
      <c r="N21" s="22"/>
      <c r="O21" s="21"/>
    </row>
    <row r="22" spans="1:15" ht="20.100000000000001" customHeight="1" x14ac:dyDescent="0.2">
      <c r="A22" s="237"/>
      <c r="B22" s="238"/>
      <c r="C22" s="110"/>
      <c r="D22" s="53"/>
      <c r="E22" s="53"/>
      <c r="F22" s="139"/>
      <c r="G22" s="139"/>
      <c r="H22" s="139"/>
      <c r="I22" s="139"/>
      <c r="J22" s="222"/>
      <c r="K22" s="222"/>
      <c r="L22" s="53"/>
      <c r="M22" s="22"/>
      <c r="N22" s="22"/>
      <c r="O22" s="21"/>
    </row>
    <row r="23" spans="1:15" ht="20.100000000000001" customHeight="1" x14ac:dyDescent="0.2">
      <c r="A23" s="159">
        <f>LOOKUP(11,Időbeosztás!I2:I16,Időbeosztás!A2:A16)</f>
        <v>13</v>
      </c>
      <c r="B23" s="160" t="str">
        <f>LOOKUP(11,Időbeosztás!I2:I16,Időbeosztás!C2:C16)</f>
        <v>május 16.</v>
      </c>
      <c r="C23" s="24"/>
      <c r="D23" s="182" t="s">
        <v>104</v>
      </c>
      <c r="E23" s="182"/>
      <c r="F23" s="182"/>
      <c r="G23" s="182"/>
      <c r="H23" s="182"/>
      <c r="I23" s="182"/>
      <c r="J23" s="182"/>
      <c r="K23" s="182"/>
      <c r="L23" s="22"/>
      <c r="M23" s="121"/>
      <c r="N23" s="53"/>
      <c r="O23" s="66"/>
    </row>
    <row r="24" spans="1:15" ht="20.100000000000001" customHeight="1" x14ac:dyDescent="0.2">
      <c r="A24" s="237"/>
      <c r="B24" s="238"/>
      <c r="C24" s="24"/>
      <c r="D24" s="182"/>
      <c r="E24" s="182"/>
      <c r="F24" s="182"/>
      <c r="G24" s="182"/>
      <c r="H24" s="182"/>
      <c r="I24" s="182"/>
      <c r="J24" s="182"/>
      <c r="K24" s="182"/>
      <c r="L24" s="22"/>
      <c r="M24" s="121"/>
      <c r="N24" s="53"/>
      <c r="O24" s="66"/>
    </row>
    <row r="25" spans="1:15" ht="20.100000000000001" customHeight="1" x14ac:dyDescent="0.2">
      <c r="A25" s="159">
        <f>LOOKUP(12,Időbeosztás!I2:I16,Időbeosztás!A2:A16)</f>
        <v>14</v>
      </c>
      <c r="B25" s="160" t="str">
        <f>LOOKUP(12,Időbeosztás!I2:I16,Időbeosztás!C2:C16)</f>
        <v>május 23.</v>
      </c>
      <c r="C25" s="110"/>
      <c r="D25" s="196" t="s">
        <v>220</v>
      </c>
      <c r="E25" s="196"/>
      <c r="F25" s="196"/>
      <c r="G25" s="196"/>
      <c r="H25" s="196"/>
      <c r="I25" s="196"/>
      <c r="J25" s="139" t="s">
        <v>272</v>
      </c>
      <c r="K25" s="223"/>
      <c r="L25" s="53"/>
      <c r="M25" s="53"/>
      <c r="N25" s="53"/>
      <c r="O25" s="85"/>
    </row>
    <row r="26" spans="1:15" ht="20.100000000000001" customHeight="1" x14ac:dyDescent="0.2">
      <c r="A26" s="239"/>
      <c r="B26" s="240"/>
      <c r="C26" s="111"/>
      <c r="D26" s="196"/>
      <c r="E26" s="196"/>
      <c r="F26" s="196"/>
      <c r="G26" s="196"/>
      <c r="H26" s="196"/>
      <c r="I26" s="196"/>
      <c r="J26" s="223"/>
      <c r="K26" s="223"/>
      <c r="L26" s="53"/>
      <c r="M26" s="53"/>
      <c r="N26" s="53"/>
      <c r="O26" s="85"/>
    </row>
    <row r="27" spans="1:15" ht="20.100000000000001" customHeight="1" thickBot="1" x14ac:dyDescent="0.25">
      <c r="A27" s="175" t="s">
        <v>303</v>
      </c>
      <c r="B27" s="176"/>
      <c r="C27" s="176"/>
      <c r="D27" s="176"/>
      <c r="E27" s="176"/>
      <c r="F27" s="176"/>
      <c r="G27" s="176"/>
      <c r="H27" s="176"/>
      <c r="I27" s="176"/>
      <c r="J27" s="193"/>
      <c r="K27" s="193"/>
      <c r="L27" s="193"/>
      <c r="M27" s="176"/>
      <c r="N27" s="176"/>
      <c r="O27" s="177"/>
    </row>
    <row r="28" spans="1:15" x14ac:dyDescent="0.2">
      <c r="B28" s="79" t="s">
        <v>212</v>
      </c>
      <c r="C28" s="40"/>
      <c r="D28" s="65"/>
      <c r="E28" s="65"/>
      <c r="F28" s="65"/>
    </row>
    <row r="29" spans="1:15" ht="12.75" customHeight="1" x14ac:dyDescent="0.2">
      <c r="B29" s="93" t="s">
        <v>95</v>
      </c>
      <c r="C29" s="90"/>
      <c r="D29" s="90"/>
      <c r="E29" s="65"/>
      <c r="F29" s="65"/>
      <c r="I29" s="5"/>
    </row>
    <row r="30" spans="1:15" x14ac:dyDescent="0.2">
      <c r="B30" s="107" t="s">
        <v>211</v>
      </c>
      <c r="C30" s="90"/>
      <c r="D30" s="90"/>
      <c r="E30" s="65"/>
      <c r="F30" s="65"/>
    </row>
    <row r="31" spans="1:15" ht="39.950000000000003" customHeight="1" x14ac:dyDescent="0.2">
      <c r="B31" s="20" t="s">
        <v>272</v>
      </c>
      <c r="C31" s="180" t="s">
        <v>218</v>
      </c>
      <c r="D31" s="180"/>
      <c r="E31" s="196" t="s">
        <v>219</v>
      </c>
      <c r="F31" s="196"/>
    </row>
  </sheetData>
  <mergeCells count="54">
    <mergeCell ref="C31:D31"/>
    <mergeCell ref="E31:F31"/>
    <mergeCell ref="A25:A26"/>
    <mergeCell ref="B25:B26"/>
    <mergeCell ref="A1:O1"/>
    <mergeCell ref="A3:A4"/>
    <mergeCell ref="B3:B4"/>
    <mergeCell ref="A5:A6"/>
    <mergeCell ref="B5:B6"/>
    <mergeCell ref="L5:N6"/>
    <mergeCell ref="C3:E4"/>
    <mergeCell ref="F3:J4"/>
    <mergeCell ref="K3:N4"/>
    <mergeCell ref="D5:J6"/>
    <mergeCell ref="A7:A8"/>
    <mergeCell ref="B7:B8"/>
    <mergeCell ref="A9:A10"/>
    <mergeCell ref="B9:B10"/>
    <mergeCell ref="B13:B14"/>
    <mergeCell ref="B11:B12"/>
    <mergeCell ref="A11:A12"/>
    <mergeCell ref="A27:O27"/>
    <mergeCell ref="A13:A14"/>
    <mergeCell ref="B15:B16"/>
    <mergeCell ref="A15:A16"/>
    <mergeCell ref="D25:I26"/>
    <mergeCell ref="F21:I22"/>
    <mergeCell ref="B19:B20"/>
    <mergeCell ref="A17:A18"/>
    <mergeCell ref="A23:A24"/>
    <mergeCell ref="B23:B24"/>
    <mergeCell ref="B17:B18"/>
    <mergeCell ref="A19:A20"/>
    <mergeCell ref="A21:A22"/>
    <mergeCell ref="B21:B22"/>
    <mergeCell ref="D17:H18"/>
    <mergeCell ref="I17:K18"/>
    <mergeCell ref="J25:K26"/>
    <mergeCell ref="L17:N18"/>
    <mergeCell ref="J21:K22"/>
    <mergeCell ref="J19:L20"/>
    <mergeCell ref="D23:K24"/>
    <mergeCell ref="D19:I20"/>
    <mergeCell ref="C9:E10"/>
    <mergeCell ref="F9:J10"/>
    <mergeCell ref="K9:N10"/>
    <mergeCell ref="D15:H16"/>
    <mergeCell ref="D7:J8"/>
    <mergeCell ref="D13:I14"/>
    <mergeCell ref="K7:L8"/>
    <mergeCell ref="M11:N12"/>
    <mergeCell ref="D11:H12"/>
    <mergeCell ref="I11:L12"/>
    <mergeCell ref="J13:L14"/>
  </mergeCells>
  <phoneticPr fontId="0" type="noConversion"/>
  <printOptions horizontalCentered="1" verticalCentered="1"/>
  <pageMargins left="0.1" right="0.1" top="0.1" bottom="0.1" header="0.2" footer="0.18"/>
  <pageSetup paperSize="9"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9">
        <f>LOOKUP(1,Időbeosztás!I2:I16,Időbeosztás!A2:A16)</f>
        <v>1</v>
      </c>
      <c r="B3" s="160" t="str">
        <f>LOOKUP(1,Időbeosztás!I2:I16,Időbeosztás!C2:C16)</f>
        <v>február 21.</v>
      </c>
      <c r="C3" s="19"/>
      <c r="D3" s="178" t="s">
        <v>228</v>
      </c>
      <c r="E3" s="190"/>
      <c r="F3" s="190"/>
      <c r="G3" s="139" t="s">
        <v>225</v>
      </c>
      <c r="H3" s="139"/>
      <c r="I3" s="139"/>
      <c r="J3" s="139"/>
      <c r="K3" s="139"/>
      <c r="L3" s="139"/>
      <c r="M3" s="197" t="s">
        <v>223</v>
      </c>
      <c r="N3" s="243"/>
      <c r="O3" s="244"/>
    </row>
    <row r="4" spans="1:16" ht="20.100000000000001" customHeight="1" x14ac:dyDescent="0.2">
      <c r="A4" s="237"/>
      <c r="B4" s="238"/>
      <c r="C4" s="19"/>
      <c r="D4" s="190"/>
      <c r="E4" s="190"/>
      <c r="F4" s="190"/>
      <c r="G4" s="139"/>
      <c r="H4" s="139"/>
      <c r="I4" s="139"/>
      <c r="J4" s="139"/>
      <c r="K4" s="139"/>
      <c r="L4" s="139"/>
      <c r="M4" s="243"/>
      <c r="N4" s="243"/>
      <c r="O4" s="244"/>
    </row>
    <row r="5" spans="1:16" ht="20.100000000000001" customHeight="1" x14ac:dyDescent="0.2">
      <c r="A5" s="159">
        <f>LOOKUP(2,Időbeosztás!I2:I16,Időbeosztás!A2:A16)</f>
        <v>2</v>
      </c>
      <c r="B5" s="160" t="str">
        <f>LOOKUP(2,Időbeosztás!I2:I16,Időbeosztás!C2:C16)</f>
        <v>február 28.</v>
      </c>
      <c r="C5" s="22"/>
      <c r="D5" s="139" t="s">
        <v>227</v>
      </c>
      <c r="E5" s="139"/>
      <c r="F5" s="139"/>
      <c r="G5" s="139"/>
      <c r="H5" s="182" t="s">
        <v>226</v>
      </c>
      <c r="I5" s="182"/>
      <c r="J5" s="182"/>
      <c r="K5" s="53"/>
      <c r="L5" s="50"/>
      <c r="M5" s="50"/>
      <c r="N5" s="50"/>
      <c r="O5" s="86"/>
    </row>
    <row r="6" spans="1:16" ht="20.100000000000001" customHeight="1" x14ac:dyDescent="0.2">
      <c r="A6" s="237"/>
      <c r="B6" s="238"/>
      <c r="C6" s="22"/>
      <c r="D6" s="139"/>
      <c r="E6" s="139"/>
      <c r="F6" s="139"/>
      <c r="G6" s="139"/>
      <c r="H6" s="182"/>
      <c r="I6" s="182"/>
      <c r="J6" s="182"/>
      <c r="K6" s="50"/>
      <c r="L6" s="50"/>
      <c r="M6" s="50"/>
      <c r="N6" s="50"/>
      <c r="O6" s="86"/>
    </row>
    <row r="7" spans="1:16" ht="20.100000000000001" customHeight="1" x14ac:dyDescent="0.2">
      <c r="A7" s="159">
        <f>LOOKUP(3,Időbeosztás!I2:I16,Időbeosztás!A2:A16)</f>
        <v>3</v>
      </c>
      <c r="B7" s="160" t="str">
        <f>LOOKUP(3,Időbeosztás!I2:I16,Időbeosztás!C2:C16)</f>
        <v>március 7.</v>
      </c>
      <c r="C7" s="22"/>
      <c r="D7" s="22"/>
      <c r="E7" s="245" t="s">
        <v>224</v>
      </c>
      <c r="F7" s="245"/>
      <c r="G7" s="245"/>
      <c r="H7" s="245"/>
      <c r="I7" s="53"/>
      <c r="J7" s="53"/>
      <c r="K7" s="53"/>
      <c r="L7" s="50"/>
      <c r="M7" s="53"/>
      <c r="N7" s="53"/>
      <c r="O7" s="85"/>
    </row>
    <row r="8" spans="1:16" ht="20.100000000000001" customHeight="1" x14ac:dyDescent="0.2">
      <c r="A8" s="237"/>
      <c r="B8" s="238"/>
      <c r="C8" s="22"/>
      <c r="D8" s="22"/>
      <c r="E8" s="245"/>
      <c r="F8" s="245"/>
      <c r="G8" s="245"/>
      <c r="H8" s="245"/>
      <c r="I8" s="53"/>
      <c r="J8" s="53"/>
      <c r="K8" s="53"/>
      <c r="L8" s="50"/>
      <c r="M8" s="53"/>
      <c r="N8" s="53"/>
      <c r="O8" s="85"/>
    </row>
    <row r="9" spans="1:16" ht="20.100000000000001" customHeight="1" x14ac:dyDescent="0.2">
      <c r="A9" s="159">
        <f>LOOKUP(4,Időbeosztás!I2:I16,Időbeosztás!A2:A16)</f>
        <v>4</v>
      </c>
      <c r="B9" s="160" t="str">
        <f>LOOKUP(4,Időbeosztás!I2:I16,Időbeosztás!C2:C16)</f>
        <v>március 14.</v>
      </c>
      <c r="C9" s="22"/>
      <c r="D9" s="50"/>
      <c r="E9" s="50"/>
      <c r="F9" s="22"/>
      <c r="G9" s="230" t="s">
        <v>224</v>
      </c>
      <c r="H9" s="230"/>
      <c r="I9" s="230"/>
      <c r="J9" s="230"/>
      <c r="K9" s="53"/>
      <c r="L9" s="139" t="s">
        <v>223</v>
      </c>
      <c r="M9" s="139"/>
      <c r="N9" s="139"/>
      <c r="O9" s="167"/>
    </row>
    <row r="10" spans="1:16" ht="20.100000000000001" customHeight="1" x14ac:dyDescent="0.2">
      <c r="A10" s="237"/>
      <c r="B10" s="238"/>
      <c r="C10" s="22"/>
      <c r="D10" s="50"/>
      <c r="E10" s="50"/>
      <c r="F10" s="22"/>
      <c r="G10" s="230"/>
      <c r="H10" s="230"/>
      <c r="I10" s="230"/>
      <c r="J10" s="230"/>
      <c r="K10" s="53"/>
      <c r="L10" s="139"/>
      <c r="M10" s="139"/>
      <c r="N10" s="139"/>
      <c r="O10" s="167"/>
    </row>
    <row r="11" spans="1:16" ht="20.100000000000001" customHeight="1" x14ac:dyDescent="0.2">
      <c r="A11" s="159">
        <f>LOOKUP(5,Időbeosztás!I2:I16,Időbeosztás!A2:A16)</f>
        <v>5</v>
      </c>
      <c r="B11" s="160" t="str">
        <f>LOOKUP(5,Időbeosztás!I2:I16,Időbeosztás!C2:C16)</f>
        <v>március 21.</v>
      </c>
      <c r="C11" s="22"/>
      <c r="D11" s="139" t="s">
        <v>227</v>
      </c>
      <c r="E11" s="139"/>
      <c r="F11" s="139"/>
      <c r="G11" s="139"/>
      <c r="H11" s="182" t="s">
        <v>226</v>
      </c>
      <c r="I11" s="182"/>
      <c r="J11" s="182"/>
      <c r="K11" s="53"/>
      <c r="L11" s="53"/>
      <c r="M11" s="53"/>
      <c r="N11" s="53"/>
      <c r="O11" s="66"/>
    </row>
    <row r="12" spans="1:16" ht="20.100000000000001" customHeight="1" x14ac:dyDescent="0.2">
      <c r="A12" s="237"/>
      <c r="B12" s="238"/>
      <c r="C12" s="22"/>
      <c r="D12" s="139"/>
      <c r="E12" s="139"/>
      <c r="F12" s="139"/>
      <c r="G12" s="139"/>
      <c r="H12" s="182"/>
      <c r="I12" s="182"/>
      <c r="J12" s="182"/>
      <c r="K12" s="53"/>
      <c r="L12" s="53"/>
      <c r="M12" s="53"/>
      <c r="N12" s="53"/>
      <c r="O12" s="66"/>
    </row>
    <row r="13" spans="1:16" ht="20.100000000000001" customHeight="1" x14ac:dyDescent="0.2">
      <c r="A13" s="159">
        <f>LOOKUP(6,Időbeosztás!I2:I16,Időbeosztás!A2:A16)</f>
        <v>6</v>
      </c>
      <c r="B13" s="160" t="str">
        <f>LOOKUP(6,Időbeosztás!I2:I16,Időbeosztás!C2:C16)</f>
        <v>március 28.</v>
      </c>
      <c r="C13" s="108"/>
      <c r="D13" s="178" t="s">
        <v>228</v>
      </c>
      <c r="E13" s="178"/>
      <c r="F13" s="178"/>
      <c r="G13" s="178"/>
      <c r="H13" s="139" t="s">
        <v>225</v>
      </c>
      <c r="I13" s="139"/>
      <c r="J13" s="139"/>
      <c r="K13" s="139"/>
      <c r="L13" s="139"/>
      <c r="M13" s="139"/>
      <c r="N13" s="139"/>
      <c r="O13" s="85"/>
    </row>
    <row r="14" spans="1:16" ht="20.100000000000001" customHeight="1" x14ac:dyDescent="0.2">
      <c r="A14" s="237"/>
      <c r="B14" s="238"/>
      <c r="C14" s="108"/>
      <c r="D14" s="178"/>
      <c r="E14" s="178"/>
      <c r="F14" s="178"/>
      <c r="G14" s="178"/>
      <c r="H14" s="139"/>
      <c r="I14" s="139"/>
      <c r="J14" s="139"/>
      <c r="K14" s="139"/>
      <c r="L14" s="139"/>
      <c r="M14" s="139"/>
      <c r="N14" s="139"/>
      <c r="O14" s="85"/>
    </row>
    <row r="15" spans="1:16" ht="20.100000000000001" customHeight="1" x14ac:dyDescent="0.2">
      <c r="A15" s="159">
        <f>LOOKUP(7,Időbeosztás!I2:I16,Időbeosztás!A2:A16)</f>
        <v>8</v>
      </c>
      <c r="B15" s="160" t="str">
        <f>LOOKUP(7,Időbeosztás!I2:I16,Időbeosztás!C2:C16)</f>
        <v>április 11.</v>
      </c>
      <c r="C15" s="109"/>
      <c r="D15" s="182" t="s">
        <v>226</v>
      </c>
      <c r="E15" s="182"/>
      <c r="F15" s="182"/>
      <c r="G15" s="230" t="s">
        <v>224</v>
      </c>
      <c r="H15" s="230"/>
      <c r="I15" s="230"/>
      <c r="J15" s="230"/>
      <c r="K15" s="139" t="s">
        <v>223</v>
      </c>
      <c r="L15" s="139"/>
      <c r="M15" s="139"/>
      <c r="N15" s="139"/>
      <c r="O15" s="66"/>
    </row>
    <row r="16" spans="1:16" ht="20.100000000000001" customHeight="1" x14ac:dyDescent="0.2">
      <c r="A16" s="237"/>
      <c r="B16" s="238"/>
      <c r="C16" s="109"/>
      <c r="D16" s="182"/>
      <c r="E16" s="182"/>
      <c r="F16" s="182"/>
      <c r="G16" s="230"/>
      <c r="H16" s="230"/>
      <c r="I16" s="230"/>
      <c r="J16" s="230"/>
      <c r="K16" s="139"/>
      <c r="L16" s="139"/>
      <c r="M16" s="139"/>
      <c r="N16" s="139"/>
      <c r="O16" s="66"/>
    </row>
    <row r="17" spans="1:15" ht="20.100000000000001" customHeight="1" x14ac:dyDescent="0.2">
      <c r="A17" s="159">
        <f>LOOKUP(8,Időbeosztás!I2:I16,Időbeosztás!A2:A16)</f>
        <v>9</v>
      </c>
      <c r="B17" s="160" t="str">
        <f>LOOKUP(8,Időbeosztás!I2:I16,Időbeosztás!C2:C16)</f>
        <v>április 18.</v>
      </c>
      <c r="C17" s="22"/>
      <c r="D17" s="139" t="s">
        <v>227</v>
      </c>
      <c r="E17" s="223"/>
      <c r="F17" s="223"/>
      <c r="G17" s="182" t="s">
        <v>226</v>
      </c>
      <c r="H17" s="182"/>
      <c r="I17" s="182"/>
      <c r="J17" s="50"/>
      <c r="K17" s="53"/>
      <c r="L17" s="50"/>
      <c r="M17" s="50"/>
      <c r="N17" s="50"/>
      <c r="O17" s="66"/>
    </row>
    <row r="18" spans="1:15" ht="20.100000000000001" customHeight="1" x14ac:dyDescent="0.2">
      <c r="A18" s="237"/>
      <c r="B18" s="238"/>
      <c r="C18" s="22"/>
      <c r="D18" s="223"/>
      <c r="E18" s="223"/>
      <c r="F18" s="223"/>
      <c r="G18" s="182"/>
      <c r="H18" s="182"/>
      <c r="I18" s="182"/>
      <c r="J18" s="50"/>
      <c r="K18" s="50"/>
      <c r="L18" s="50"/>
      <c r="M18" s="50"/>
      <c r="N18" s="50"/>
      <c r="O18" s="66"/>
    </row>
    <row r="19" spans="1:15" ht="20.100000000000001" customHeight="1" x14ac:dyDescent="0.2">
      <c r="A19" s="159">
        <f>LOOKUP(9,Időbeosztás!I2:I16,Időbeosztás!A2:A16)</f>
        <v>10</v>
      </c>
      <c r="B19" s="160" t="str">
        <f>LOOKUP(9,Időbeosztás!I2:I16,Időbeosztás!C2:C16)</f>
        <v>április 25.</v>
      </c>
      <c r="C19" s="24"/>
      <c r="D19" s="178" t="s">
        <v>228</v>
      </c>
      <c r="E19" s="178"/>
      <c r="F19" s="178"/>
      <c r="G19" s="178"/>
      <c r="H19" s="139" t="s">
        <v>225</v>
      </c>
      <c r="I19" s="139"/>
      <c r="J19" s="139"/>
      <c r="K19" s="139"/>
      <c r="L19" s="139"/>
      <c r="M19" s="139"/>
      <c r="N19" s="53"/>
      <c r="O19" s="85"/>
    </row>
    <row r="20" spans="1:15" ht="20.100000000000001" customHeight="1" x14ac:dyDescent="0.2">
      <c r="A20" s="237"/>
      <c r="B20" s="238"/>
      <c r="C20" s="24"/>
      <c r="D20" s="178"/>
      <c r="E20" s="178"/>
      <c r="F20" s="178"/>
      <c r="G20" s="178"/>
      <c r="H20" s="139"/>
      <c r="I20" s="139"/>
      <c r="J20" s="139"/>
      <c r="K20" s="139"/>
      <c r="L20" s="139"/>
      <c r="M20" s="139"/>
      <c r="N20" s="53"/>
      <c r="O20" s="85"/>
    </row>
    <row r="21" spans="1:15" ht="20.100000000000001" customHeight="1" x14ac:dyDescent="0.2">
      <c r="A21" s="159">
        <f>LOOKUP(10,Időbeosztás!I2:I16,Időbeosztás!A2:A16)</f>
        <v>12</v>
      </c>
      <c r="B21" s="160" t="str">
        <f>LOOKUP(10,Időbeosztás!I2:I16,Időbeosztás!C2:C16)</f>
        <v>május 9.</v>
      </c>
      <c r="C21" s="110"/>
      <c r="D21" s="53"/>
      <c r="E21" s="53"/>
      <c r="F21" s="22"/>
      <c r="G21" s="22"/>
      <c r="H21" s="230" t="s">
        <v>224</v>
      </c>
      <c r="I21" s="230"/>
      <c r="J21" s="230"/>
      <c r="K21" s="139" t="s">
        <v>223</v>
      </c>
      <c r="L21" s="139"/>
      <c r="M21" s="139"/>
      <c r="N21" s="139"/>
      <c r="O21" s="66"/>
    </row>
    <row r="22" spans="1:15" ht="20.100000000000001" customHeight="1" x14ac:dyDescent="0.2">
      <c r="A22" s="237"/>
      <c r="B22" s="238"/>
      <c r="C22" s="110"/>
      <c r="D22" s="53"/>
      <c r="E22" s="53"/>
      <c r="F22" s="22"/>
      <c r="G22" s="22"/>
      <c r="H22" s="230"/>
      <c r="I22" s="230"/>
      <c r="J22" s="230"/>
      <c r="K22" s="139"/>
      <c r="L22" s="139"/>
      <c r="M22" s="139"/>
      <c r="N22" s="139"/>
      <c r="O22" s="66"/>
    </row>
    <row r="23" spans="1:15" ht="20.100000000000001" customHeight="1" x14ac:dyDescent="0.2">
      <c r="A23" s="159">
        <f>LOOKUP(11,Időbeosztás!I2:I16,Időbeosztás!A2:A16)</f>
        <v>13</v>
      </c>
      <c r="B23" s="160" t="str">
        <f>LOOKUP(11,Időbeosztás!I2:I16,Időbeosztás!C2:C16)</f>
        <v>május 16.</v>
      </c>
      <c r="C23" s="24"/>
      <c r="D23" s="182" t="s">
        <v>226</v>
      </c>
      <c r="E23" s="182"/>
      <c r="F23" s="182"/>
      <c r="G23" s="139" t="s">
        <v>227</v>
      </c>
      <c r="H23" s="139"/>
      <c r="I23" s="139"/>
      <c r="J23" s="139"/>
      <c r="K23" s="50"/>
      <c r="L23" s="50"/>
      <c r="M23" s="53"/>
      <c r="N23" s="53"/>
      <c r="O23" s="66"/>
    </row>
    <row r="24" spans="1:15" ht="20.100000000000001" customHeight="1" x14ac:dyDescent="0.2">
      <c r="A24" s="237"/>
      <c r="B24" s="238"/>
      <c r="C24" s="24"/>
      <c r="D24" s="182"/>
      <c r="E24" s="182"/>
      <c r="F24" s="182"/>
      <c r="G24" s="139"/>
      <c r="H24" s="139"/>
      <c r="I24" s="139"/>
      <c r="J24" s="139"/>
      <c r="K24" s="50"/>
      <c r="L24" s="50"/>
      <c r="M24" s="53"/>
      <c r="N24" s="53"/>
      <c r="O24" s="66"/>
    </row>
    <row r="25" spans="1:15" ht="20.100000000000001" customHeight="1" x14ac:dyDescent="0.2">
      <c r="A25" s="159">
        <f>LOOKUP(12,Időbeosztás!I2:I16,Időbeosztás!A2:A16)</f>
        <v>14</v>
      </c>
      <c r="B25" s="160" t="str">
        <f>LOOKUP(12,Időbeosztás!I2:I16,Időbeosztás!C2:C16)</f>
        <v>május 23.</v>
      </c>
      <c r="C25" s="110"/>
      <c r="D25" s="178" t="s">
        <v>228</v>
      </c>
      <c r="E25" s="178"/>
      <c r="F25" s="178"/>
      <c r="G25" s="178"/>
      <c r="H25" s="139" t="s">
        <v>225</v>
      </c>
      <c r="I25" s="139"/>
      <c r="J25" s="139"/>
      <c r="K25" s="139"/>
      <c r="L25" s="139"/>
      <c r="M25" s="139"/>
      <c r="N25" s="53"/>
      <c r="O25" s="85"/>
    </row>
    <row r="26" spans="1:15" ht="20.100000000000001" customHeight="1" x14ac:dyDescent="0.2">
      <c r="A26" s="239"/>
      <c r="B26" s="240"/>
      <c r="C26" s="111"/>
      <c r="D26" s="178"/>
      <c r="E26" s="178"/>
      <c r="F26" s="178"/>
      <c r="G26" s="178"/>
      <c r="H26" s="139"/>
      <c r="I26" s="139"/>
      <c r="J26" s="139"/>
      <c r="K26" s="139"/>
      <c r="L26" s="139"/>
      <c r="M26" s="139"/>
      <c r="N26" s="53"/>
      <c r="O26" s="85"/>
    </row>
    <row r="27" spans="1:15" ht="20.100000000000001" customHeight="1" thickBot="1" x14ac:dyDescent="0.25">
      <c r="A27" s="175" t="s">
        <v>304</v>
      </c>
      <c r="B27" s="176"/>
      <c r="C27" s="176"/>
      <c r="D27" s="176"/>
      <c r="E27" s="176"/>
      <c r="F27" s="176"/>
      <c r="G27" s="176"/>
      <c r="H27" s="176"/>
      <c r="I27" s="176"/>
      <c r="J27" s="193"/>
      <c r="K27" s="193"/>
      <c r="L27" s="193"/>
      <c r="M27" s="176"/>
      <c r="N27" s="176"/>
      <c r="O27" s="177"/>
    </row>
    <row r="28" spans="1:15" x14ac:dyDescent="0.2">
      <c r="B28" s="79" t="s">
        <v>94</v>
      </c>
      <c r="C28" s="40"/>
      <c r="D28" s="65"/>
      <c r="E28" s="65"/>
      <c r="F28" s="65"/>
    </row>
    <row r="29" spans="1:15" ht="12.75" customHeight="1" x14ac:dyDescent="0.2">
      <c r="B29" s="93" t="s">
        <v>212</v>
      </c>
      <c r="C29" s="90"/>
      <c r="D29" s="90"/>
      <c r="E29" s="65"/>
      <c r="F29" s="65"/>
      <c r="I29" s="5"/>
      <c r="J29" s="5"/>
    </row>
    <row r="30" spans="1:15" x14ac:dyDescent="0.2">
      <c r="B30" s="107" t="s">
        <v>211</v>
      </c>
      <c r="C30" s="90"/>
      <c r="D30" s="90"/>
      <c r="E30" s="65"/>
      <c r="F30" s="65"/>
    </row>
    <row r="31" spans="1:15" x14ac:dyDescent="0.2">
      <c r="B31" s="113" t="s">
        <v>301</v>
      </c>
      <c r="C31" s="90"/>
      <c r="D31" s="90"/>
      <c r="E31" s="65"/>
      <c r="F31" s="65"/>
    </row>
  </sheetData>
  <mergeCells count="51">
    <mergeCell ref="H11:J12"/>
    <mergeCell ref="G17:I18"/>
    <mergeCell ref="D23:F24"/>
    <mergeCell ref="D15:F16"/>
    <mergeCell ref="D13:G14"/>
    <mergeCell ref="D19:G20"/>
    <mergeCell ref="G15:J16"/>
    <mergeCell ref="H19:M20"/>
    <mergeCell ref="K15:N16"/>
    <mergeCell ref="D17:F18"/>
    <mergeCell ref="A1:O1"/>
    <mergeCell ref="A3:A4"/>
    <mergeCell ref="B3:B4"/>
    <mergeCell ref="A5:A6"/>
    <mergeCell ref="B5:B6"/>
    <mergeCell ref="H5:J6"/>
    <mergeCell ref="D3:F4"/>
    <mergeCell ref="A27:O27"/>
    <mergeCell ref="A21:A22"/>
    <mergeCell ref="B21:B22"/>
    <mergeCell ref="A23:A24"/>
    <mergeCell ref="B23:B24"/>
    <mergeCell ref="D25:G26"/>
    <mergeCell ref="H21:J22"/>
    <mergeCell ref="A25:A26"/>
    <mergeCell ref="B25:B26"/>
    <mergeCell ref="H25:M26"/>
    <mergeCell ref="K21:N22"/>
    <mergeCell ref="G23:J24"/>
    <mergeCell ref="A17:A18"/>
    <mergeCell ref="B17:B18"/>
    <mergeCell ref="A19:A20"/>
    <mergeCell ref="B19:B20"/>
    <mergeCell ref="A15:A16"/>
    <mergeCell ref="B15:B16"/>
    <mergeCell ref="A11:A12"/>
    <mergeCell ref="B11:B12"/>
    <mergeCell ref="A13:A14"/>
    <mergeCell ref="B13:B14"/>
    <mergeCell ref="G3:L4"/>
    <mergeCell ref="H13:N14"/>
    <mergeCell ref="M3:O4"/>
    <mergeCell ref="L9:O10"/>
    <mergeCell ref="D11:G12"/>
    <mergeCell ref="D5:G6"/>
    <mergeCell ref="A7:A8"/>
    <mergeCell ref="B7:B8"/>
    <mergeCell ref="A9:A10"/>
    <mergeCell ref="B9:B10"/>
    <mergeCell ref="E7:H8"/>
    <mergeCell ref="G9:J10"/>
  </mergeCells>
  <printOptions horizontalCentered="1" verticalCentered="1"/>
  <pageMargins left="0.1" right="0.1" top="0.1" bottom="0.1" header="0.2" footer="0.18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20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230" t="s">
        <v>231</v>
      </c>
      <c r="E3" s="230"/>
      <c r="F3" s="230"/>
      <c r="G3" s="230"/>
      <c r="H3" s="53"/>
      <c r="I3" s="247" t="s">
        <v>232</v>
      </c>
      <c r="J3" s="248"/>
      <c r="K3" s="178" t="s">
        <v>229</v>
      </c>
      <c r="L3" s="178"/>
      <c r="M3" s="178"/>
      <c r="N3" s="178"/>
      <c r="O3" s="246"/>
    </row>
    <row r="4" spans="1:16" ht="20.100000000000001" customHeight="1" x14ac:dyDescent="0.2">
      <c r="A4" s="152"/>
      <c r="B4" s="151"/>
      <c r="C4" s="50"/>
      <c r="D4" s="230"/>
      <c r="E4" s="230"/>
      <c r="F4" s="230"/>
      <c r="G4" s="230"/>
      <c r="H4" s="53"/>
      <c r="I4" s="248"/>
      <c r="J4" s="248"/>
      <c r="K4" s="178"/>
      <c r="L4" s="178"/>
      <c r="M4" s="178"/>
      <c r="N4" s="178"/>
      <c r="O4" s="24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250" t="s">
        <v>233</v>
      </c>
      <c r="D5" s="250"/>
      <c r="E5" s="250"/>
      <c r="F5" s="250"/>
      <c r="G5" s="253" t="s">
        <v>230</v>
      </c>
      <c r="H5" s="253"/>
      <c r="I5" s="253"/>
      <c r="J5" s="253"/>
      <c r="K5" s="253"/>
      <c r="L5" s="174" t="s">
        <v>234</v>
      </c>
      <c r="M5" s="174"/>
      <c r="N5" s="174"/>
      <c r="O5" s="254"/>
    </row>
    <row r="6" spans="1:16" ht="20.100000000000001" customHeight="1" x14ac:dyDescent="0.2">
      <c r="A6" s="152"/>
      <c r="B6" s="151"/>
      <c r="C6" s="250"/>
      <c r="D6" s="250"/>
      <c r="E6" s="250"/>
      <c r="F6" s="250"/>
      <c r="G6" s="253"/>
      <c r="H6" s="253"/>
      <c r="I6" s="253"/>
      <c r="J6" s="253"/>
      <c r="K6" s="253"/>
      <c r="L6" s="174"/>
      <c r="M6" s="174"/>
      <c r="N6" s="174"/>
      <c r="O6" s="254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230" t="s">
        <v>90</v>
      </c>
      <c r="E7" s="230"/>
      <c r="F7" s="230"/>
      <c r="G7" s="230"/>
      <c r="H7" s="230"/>
      <c r="I7" s="230" t="s">
        <v>178</v>
      </c>
      <c r="J7" s="230"/>
      <c r="K7" s="230"/>
      <c r="L7" s="230"/>
      <c r="M7" s="230"/>
      <c r="N7" s="53"/>
      <c r="O7" s="86"/>
    </row>
    <row r="8" spans="1:16" ht="20.100000000000001" customHeight="1" x14ac:dyDescent="0.2">
      <c r="A8" s="152"/>
      <c r="B8" s="151"/>
      <c r="C8" s="53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30" t="s">
        <v>231</v>
      </c>
      <c r="D9" s="230"/>
      <c r="E9" s="230"/>
      <c r="F9" s="230"/>
      <c r="G9" s="22"/>
      <c r="H9" s="233" t="s">
        <v>232</v>
      </c>
      <c r="I9" s="249"/>
      <c r="J9" s="249"/>
      <c r="K9" s="178" t="s">
        <v>229</v>
      </c>
      <c r="L9" s="178"/>
      <c r="M9" s="178"/>
      <c r="N9" s="178"/>
      <c r="O9" s="246"/>
    </row>
    <row r="10" spans="1:16" ht="20.100000000000001" customHeight="1" x14ac:dyDescent="0.2">
      <c r="A10" s="152"/>
      <c r="B10" s="151"/>
      <c r="C10" s="230"/>
      <c r="D10" s="230"/>
      <c r="E10" s="230"/>
      <c r="F10" s="230"/>
      <c r="G10" s="22"/>
      <c r="H10" s="249"/>
      <c r="I10" s="249"/>
      <c r="J10" s="249"/>
      <c r="K10" s="178"/>
      <c r="L10" s="178"/>
      <c r="M10" s="178"/>
      <c r="N10" s="178"/>
      <c r="O10" s="24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250" t="s">
        <v>233</v>
      </c>
      <c r="D11" s="250"/>
      <c r="E11" s="250"/>
      <c r="F11" s="250"/>
      <c r="G11" s="253" t="s">
        <v>230</v>
      </c>
      <c r="H11" s="253"/>
      <c r="I11" s="253"/>
      <c r="J11" s="253"/>
      <c r="K11" s="253"/>
      <c r="L11" s="174" t="s">
        <v>234</v>
      </c>
      <c r="M11" s="174"/>
      <c r="N11" s="174"/>
      <c r="O11" s="254"/>
    </row>
    <row r="12" spans="1:16" ht="20.100000000000001" customHeight="1" x14ac:dyDescent="0.2">
      <c r="A12" s="152"/>
      <c r="B12" s="151"/>
      <c r="C12" s="250"/>
      <c r="D12" s="250"/>
      <c r="E12" s="250"/>
      <c r="F12" s="250"/>
      <c r="G12" s="253"/>
      <c r="H12" s="253"/>
      <c r="I12" s="253"/>
      <c r="J12" s="253"/>
      <c r="K12" s="253"/>
      <c r="L12" s="174"/>
      <c r="M12" s="174"/>
      <c r="N12" s="174"/>
      <c r="O12" s="254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230" t="s">
        <v>90</v>
      </c>
      <c r="E13" s="230"/>
      <c r="F13" s="230"/>
      <c r="G13" s="230"/>
      <c r="H13" s="230"/>
      <c r="I13" s="230" t="s">
        <v>178</v>
      </c>
      <c r="J13" s="230"/>
      <c r="K13" s="230"/>
      <c r="L13" s="230"/>
      <c r="M13" s="230"/>
      <c r="N13" s="53"/>
      <c r="O13" s="66"/>
    </row>
    <row r="14" spans="1:16" ht="20.100000000000001" customHeight="1" x14ac:dyDescent="0.2">
      <c r="A14" s="152"/>
      <c r="B14" s="151"/>
      <c r="C14" s="53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53"/>
      <c r="O14" s="6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230" t="s">
        <v>231</v>
      </c>
      <c r="E15" s="230"/>
      <c r="F15" s="230"/>
      <c r="G15" s="230"/>
      <c r="H15" s="53"/>
      <c r="I15" s="247" t="s">
        <v>232</v>
      </c>
      <c r="J15" s="248"/>
      <c r="K15" s="178" t="s">
        <v>229</v>
      </c>
      <c r="L15" s="178"/>
      <c r="M15" s="178"/>
      <c r="N15" s="178"/>
      <c r="O15" s="246"/>
      <c r="P15" s="39"/>
    </row>
    <row r="16" spans="1:16" ht="20.100000000000001" customHeight="1" x14ac:dyDescent="0.2">
      <c r="A16" s="152"/>
      <c r="B16" s="151"/>
      <c r="C16" s="50"/>
      <c r="D16" s="230"/>
      <c r="E16" s="230"/>
      <c r="F16" s="230"/>
      <c r="G16" s="230"/>
      <c r="H16" s="53"/>
      <c r="I16" s="248"/>
      <c r="J16" s="248"/>
      <c r="K16" s="178"/>
      <c r="L16" s="178"/>
      <c r="M16" s="178"/>
      <c r="N16" s="178"/>
      <c r="O16" s="246"/>
      <c r="P16" s="39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250" t="s">
        <v>233</v>
      </c>
      <c r="D17" s="250"/>
      <c r="E17" s="250"/>
      <c r="F17" s="250"/>
      <c r="G17" s="22"/>
      <c r="H17" s="253" t="s">
        <v>230</v>
      </c>
      <c r="I17" s="253"/>
      <c r="J17" s="253"/>
      <c r="K17" s="253"/>
      <c r="L17" s="253"/>
      <c r="M17" s="250" t="s">
        <v>234</v>
      </c>
      <c r="N17" s="251"/>
      <c r="O17" s="252"/>
    </row>
    <row r="18" spans="1:15" ht="20.100000000000001" customHeight="1" x14ac:dyDescent="0.2">
      <c r="A18" s="152"/>
      <c r="B18" s="151"/>
      <c r="C18" s="250"/>
      <c r="D18" s="250"/>
      <c r="E18" s="250"/>
      <c r="F18" s="250"/>
      <c r="G18" s="22"/>
      <c r="H18" s="253"/>
      <c r="I18" s="253"/>
      <c r="J18" s="253"/>
      <c r="K18" s="253"/>
      <c r="L18" s="253"/>
      <c r="M18" s="251"/>
      <c r="N18" s="251"/>
      <c r="O18" s="252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230" t="s">
        <v>90</v>
      </c>
      <c r="E19" s="230"/>
      <c r="F19" s="230"/>
      <c r="G19" s="230"/>
      <c r="H19" s="230"/>
      <c r="I19" s="230" t="s">
        <v>178</v>
      </c>
      <c r="J19" s="230"/>
      <c r="K19" s="230"/>
      <c r="L19" s="230"/>
      <c r="M19" s="230"/>
      <c r="N19" s="53"/>
      <c r="O19" s="86"/>
    </row>
    <row r="20" spans="1:15" ht="20.100000000000001" customHeight="1" x14ac:dyDescent="0.2">
      <c r="A20" s="152"/>
      <c r="B20" s="151"/>
      <c r="C20" s="53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53"/>
      <c r="O20" s="8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230" t="s">
        <v>231</v>
      </c>
      <c r="E21" s="230"/>
      <c r="F21" s="230"/>
      <c r="G21" s="53"/>
      <c r="H21" s="233" t="s">
        <v>232</v>
      </c>
      <c r="I21" s="249"/>
      <c r="J21" s="249"/>
      <c r="K21" s="178" t="s">
        <v>229</v>
      </c>
      <c r="L21" s="178"/>
      <c r="M21" s="178"/>
      <c r="N21" s="178"/>
      <c r="O21" s="246"/>
    </row>
    <row r="22" spans="1:15" ht="20.100000000000001" customHeight="1" x14ac:dyDescent="0.2">
      <c r="A22" s="152"/>
      <c r="B22" s="151"/>
      <c r="C22" s="50"/>
      <c r="D22" s="230"/>
      <c r="E22" s="230"/>
      <c r="F22" s="230"/>
      <c r="G22" s="53"/>
      <c r="H22" s="249"/>
      <c r="I22" s="249"/>
      <c r="J22" s="249"/>
      <c r="K22" s="178"/>
      <c r="L22" s="178"/>
      <c r="M22" s="178"/>
      <c r="N22" s="178"/>
      <c r="O22" s="24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250" t="s">
        <v>233</v>
      </c>
      <c r="E23" s="251"/>
      <c r="F23" s="251"/>
      <c r="G23" s="253" t="s">
        <v>230</v>
      </c>
      <c r="H23" s="253"/>
      <c r="I23" s="253"/>
      <c r="J23" s="253"/>
      <c r="K23" s="253"/>
      <c r="L23" s="250" t="s">
        <v>234</v>
      </c>
      <c r="M23" s="250"/>
      <c r="N23" s="250"/>
      <c r="O23" s="255"/>
    </row>
    <row r="24" spans="1:15" ht="20.100000000000001" customHeight="1" x14ac:dyDescent="0.2">
      <c r="A24" s="152"/>
      <c r="B24" s="151"/>
      <c r="C24" s="50"/>
      <c r="D24" s="251"/>
      <c r="E24" s="251"/>
      <c r="F24" s="251"/>
      <c r="G24" s="253"/>
      <c r="H24" s="253"/>
      <c r="I24" s="253"/>
      <c r="J24" s="253"/>
      <c r="K24" s="253"/>
      <c r="L24" s="250"/>
      <c r="M24" s="250"/>
      <c r="N24" s="250"/>
      <c r="O24" s="255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3"/>
      <c r="D25" s="22"/>
      <c r="E25" s="230" t="s">
        <v>90</v>
      </c>
      <c r="F25" s="230"/>
      <c r="G25" s="230"/>
      <c r="H25" s="230"/>
      <c r="I25" s="230"/>
      <c r="J25" s="230" t="s">
        <v>178</v>
      </c>
      <c r="K25" s="230"/>
      <c r="L25" s="230"/>
      <c r="M25" s="230"/>
      <c r="N25" s="230"/>
      <c r="O25" s="66"/>
    </row>
    <row r="26" spans="1:15" ht="20.100000000000001" customHeight="1" x14ac:dyDescent="0.2">
      <c r="A26" s="159"/>
      <c r="B26" s="160"/>
      <c r="C26" s="53"/>
      <c r="D26" s="22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66"/>
    </row>
    <row r="27" spans="1:15" s="69" customFormat="1" ht="20.100000000000001" customHeight="1" thickBot="1" x14ac:dyDescent="0.25">
      <c r="A27" s="175" t="s">
        <v>176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79" t="s">
        <v>87</v>
      </c>
      <c r="C28" s="40"/>
      <c r="D28" s="40"/>
    </row>
    <row r="29" spans="1:15" x14ac:dyDescent="0.2">
      <c r="B29" s="93" t="s">
        <v>289</v>
      </c>
      <c r="C29" s="40"/>
      <c r="D29" s="40"/>
    </row>
    <row r="30" spans="1:15" x14ac:dyDescent="0.2">
      <c r="B30" s="107" t="s">
        <v>53</v>
      </c>
      <c r="C30" s="40"/>
      <c r="D30" s="40"/>
    </row>
    <row r="31" spans="1:15" x14ac:dyDescent="0.2">
      <c r="B31" s="113" t="s">
        <v>287</v>
      </c>
      <c r="C31" s="40"/>
      <c r="D31" s="40"/>
    </row>
    <row r="32" spans="1:15" x14ac:dyDescent="0.2">
      <c r="B32" s="122" t="s">
        <v>118</v>
      </c>
      <c r="C32" s="40"/>
      <c r="D32" s="40"/>
    </row>
    <row r="33" spans="2:4" x14ac:dyDescent="0.2">
      <c r="B33" s="123" t="s">
        <v>301</v>
      </c>
      <c r="C33" s="40"/>
      <c r="D33" s="40"/>
    </row>
  </sheetData>
  <mergeCells count="58">
    <mergeCell ref="A27:O27"/>
    <mergeCell ref="A23:A24"/>
    <mergeCell ref="B23:B24"/>
    <mergeCell ref="A19:A20"/>
    <mergeCell ref="B19:B20"/>
    <mergeCell ref="A21:A22"/>
    <mergeCell ref="B21:B22"/>
    <mergeCell ref="A25:A26"/>
    <mergeCell ref="B25:B26"/>
    <mergeCell ref="I19:M20"/>
    <mergeCell ref="J25:N26"/>
    <mergeCell ref="D23:F24"/>
    <mergeCell ref="G23:K24"/>
    <mergeCell ref="L23:O24"/>
    <mergeCell ref="E25:I26"/>
    <mergeCell ref="D21:F22"/>
    <mergeCell ref="A1:O1"/>
    <mergeCell ref="A3:A4"/>
    <mergeCell ref="B3:B4"/>
    <mergeCell ref="A5:A6"/>
    <mergeCell ref="B5:B6"/>
    <mergeCell ref="D3:G4"/>
    <mergeCell ref="G5:K6"/>
    <mergeCell ref="K3:O4"/>
    <mergeCell ref="L5:O6"/>
    <mergeCell ref="A7:A8"/>
    <mergeCell ref="B7:B8"/>
    <mergeCell ref="A9:A10"/>
    <mergeCell ref="B9:B10"/>
    <mergeCell ref="A11:A12"/>
    <mergeCell ref="B11:B12"/>
    <mergeCell ref="A17:A18"/>
    <mergeCell ref="B17:B18"/>
    <mergeCell ref="G11:K12"/>
    <mergeCell ref="C5:F6"/>
    <mergeCell ref="C17:F18"/>
    <mergeCell ref="C11:F12"/>
    <mergeCell ref="D7:H8"/>
    <mergeCell ref="D13:H14"/>
    <mergeCell ref="C9:F10"/>
    <mergeCell ref="D15:G16"/>
    <mergeCell ref="A13:A14"/>
    <mergeCell ref="B13:B14"/>
    <mergeCell ref="A15:A16"/>
    <mergeCell ref="B15:B16"/>
    <mergeCell ref="I7:M8"/>
    <mergeCell ref="I13:M14"/>
    <mergeCell ref="D19:H20"/>
    <mergeCell ref="K9:O10"/>
    <mergeCell ref="K15:O16"/>
    <mergeCell ref="K21:O22"/>
    <mergeCell ref="I3:J4"/>
    <mergeCell ref="I15:J16"/>
    <mergeCell ref="H9:J10"/>
    <mergeCell ref="H21:J22"/>
    <mergeCell ref="M17:O18"/>
    <mergeCell ref="H17:L18"/>
    <mergeCell ref="L11:O12"/>
  </mergeCells>
  <printOptions horizontalCentered="1" verticalCentered="1"/>
  <pageMargins left="0.1" right="0.1" top="0.1" bottom="0.1" header="0.21" footer="0.2"/>
  <pageSetup paperSize="9"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20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139" t="s">
        <v>321</v>
      </c>
      <c r="E3" s="139"/>
      <c r="F3" s="139"/>
      <c r="G3" s="139"/>
      <c r="H3" s="139"/>
      <c r="I3" s="139" t="s">
        <v>235</v>
      </c>
      <c r="J3" s="139"/>
      <c r="K3" s="139"/>
      <c r="L3" s="139"/>
      <c r="M3" s="256" t="s">
        <v>236</v>
      </c>
      <c r="N3" s="256"/>
      <c r="O3" s="257"/>
    </row>
    <row r="4" spans="1:16" ht="20.100000000000001" customHeight="1" x14ac:dyDescent="0.2">
      <c r="A4" s="152"/>
      <c r="B4" s="151"/>
      <c r="C4" s="50"/>
      <c r="D4" s="139"/>
      <c r="E4" s="139"/>
      <c r="F4" s="139"/>
      <c r="G4" s="139"/>
      <c r="H4" s="139"/>
      <c r="I4" s="139"/>
      <c r="J4" s="139"/>
      <c r="K4" s="139"/>
      <c r="L4" s="139"/>
      <c r="M4" s="256"/>
      <c r="N4" s="256"/>
      <c r="O4" s="257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50"/>
      <c r="E5" s="53"/>
      <c r="F5" s="53"/>
      <c r="G5" s="164" t="s">
        <v>41</v>
      </c>
      <c r="H5" s="164"/>
      <c r="I5" s="164"/>
      <c r="J5" s="164"/>
      <c r="K5" s="164"/>
      <c r="L5" s="22"/>
      <c r="M5" s="22"/>
      <c r="N5" s="22"/>
      <c r="O5" s="21"/>
    </row>
    <row r="6" spans="1:16" ht="20.100000000000001" customHeight="1" x14ac:dyDescent="0.2">
      <c r="A6" s="152"/>
      <c r="B6" s="151"/>
      <c r="C6" s="50"/>
      <c r="D6" s="50"/>
      <c r="E6" s="53"/>
      <c r="F6" s="53"/>
      <c r="G6" s="164"/>
      <c r="H6" s="164"/>
      <c r="I6" s="164"/>
      <c r="J6" s="164"/>
      <c r="K6" s="164"/>
      <c r="L6" s="22"/>
      <c r="M6" s="22"/>
      <c r="N6" s="22"/>
      <c r="O6" s="21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0"/>
      <c r="D7" s="139" t="s">
        <v>92</v>
      </c>
      <c r="E7" s="139"/>
      <c r="F7" s="139"/>
      <c r="G7" s="139"/>
      <c r="H7" s="139"/>
      <c r="I7" s="139" t="s">
        <v>33</v>
      </c>
      <c r="J7" s="139"/>
      <c r="K7" s="139"/>
      <c r="L7" s="139"/>
      <c r="M7" s="53"/>
      <c r="N7" s="53"/>
      <c r="O7" s="21"/>
    </row>
    <row r="8" spans="1:16" ht="20.100000000000001" customHeight="1" x14ac:dyDescent="0.2">
      <c r="A8" s="152"/>
      <c r="B8" s="151"/>
      <c r="C8" s="50"/>
      <c r="D8" s="139"/>
      <c r="E8" s="139"/>
      <c r="F8" s="139"/>
      <c r="G8" s="139"/>
      <c r="H8" s="139"/>
      <c r="I8" s="139"/>
      <c r="J8" s="139"/>
      <c r="K8" s="139"/>
      <c r="L8" s="139"/>
      <c r="M8" s="53"/>
      <c r="N8" s="53"/>
      <c r="O8" s="21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50"/>
      <c r="D9" s="139" t="s">
        <v>321</v>
      </c>
      <c r="E9" s="139"/>
      <c r="F9" s="139"/>
      <c r="G9" s="139"/>
      <c r="H9" s="139"/>
      <c r="I9" s="139" t="s">
        <v>235</v>
      </c>
      <c r="J9" s="139"/>
      <c r="K9" s="139"/>
      <c r="L9" s="139"/>
      <c r="M9" s="256" t="s">
        <v>236</v>
      </c>
      <c r="N9" s="256"/>
      <c r="O9" s="21"/>
    </row>
    <row r="10" spans="1:16" ht="20.100000000000001" customHeight="1" x14ac:dyDescent="0.2">
      <c r="A10" s="152"/>
      <c r="B10" s="151"/>
      <c r="C10" s="50"/>
      <c r="D10" s="139"/>
      <c r="E10" s="139"/>
      <c r="F10" s="139"/>
      <c r="G10" s="139"/>
      <c r="H10" s="139"/>
      <c r="I10" s="139"/>
      <c r="J10" s="139"/>
      <c r="K10" s="139"/>
      <c r="L10" s="139"/>
      <c r="M10" s="256"/>
      <c r="N10" s="256"/>
      <c r="O10" s="21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50"/>
      <c r="E11" s="53"/>
      <c r="F11" s="53"/>
      <c r="G11" s="164" t="s">
        <v>41</v>
      </c>
      <c r="H11" s="164"/>
      <c r="I11" s="164"/>
      <c r="J11" s="164"/>
      <c r="K11" s="164"/>
      <c r="L11" s="22"/>
      <c r="M11" s="22"/>
      <c r="N11" s="22"/>
      <c r="O11" s="21"/>
    </row>
    <row r="12" spans="1:16" ht="20.100000000000001" customHeight="1" x14ac:dyDescent="0.2">
      <c r="A12" s="152"/>
      <c r="B12" s="151"/>
      <c r="C12" s="50"/>
      <c r="D12" s="50"/>
      <c r="E12" s="53"/>
      <c r="F12" s="53"/>
      <c r="G12" s="164"/>
      <c r="H12" s="164"/>
      <c r="I12" s="164"/>
      <c r="J12" s="164"/>
      <c r="K12" s="164"/>
      <c r="L12" s="22"/>
      <c r="M12" s="22"/>
      <c r="N12" s="22"/>
      <c r="O12" s="21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139" t="s">
        <v>92</v>
      </c>
      <c r="E13" s="139"/>
      <c r="F13" s="139"/>
      <c r="G13" s="139"/>
      <c r="H13" s="139"/>
      <c r="I13" s="139" t="s">
        <v>33</v>
      </c>
      <c r="J13" s="139"/>
      <c r="K13" s="139"/>
      <c r="L13" s="139"/>
      <c r="M13" s="50"/>
      <c r="N13" s="53"/>
      <c r="O13" s="21"/>
    </row>
    <row r="14" spans="1:16" ht="20.100000000000001" customHeight="1" x14ac:dyDescent="0.2">
      <c r="A14" s="152"/>
      <c r="B14" s="151"/>
      <c r="C14" s="50"/>
      <c r="D14" s="139"/>
      <c r="E14" s="139"/>
      <c r="F14" s="139"/>
      <c r="G14" s="139"/>
      <c r="H14" s="139"/>
      <c r="I14" s="139"/>
      <c r="J14" s="139"/>
      <c r="K14" s="139"/>
      <c r="L14" s="139"/>
      <c r="M14" s="50"/>
      <c r="N14" s="53"/>
      <c r="O14" s="21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39" t="s">
        <v>32</v>
      </c>
      <c r="E15" s="139"/>
      <c r="F15" s="139"/>
      <c r="G15" s="139"/>
      <c r="H15" s="139"/>
      <c r="I15" s="139" t="s">
        <v>235</v>
      </c>
      <c r="J15" s="139"/>
      <c r="K15" s="139"/>
      <c r="L15" s="139"/>
      <c r="M15" s="256" t="s">
        <v>236</v>
      </c>
      <c r="N15" s="256"/>
      <c r="O15" s="257"/>
      <c r="P15" s="39"/>
    </row>
    <row r="16" spans="1:16" ht="20.100000000000001" customHeight="1" x14ac:dyDescent="0.2">
      <c r="A16" s="152"/>
      <c r="B16" s="151"/>
      <c r="C16" s="50"/>
      <c r="D16" s="139"/>
      <c r="E16" s="139"/>
      <c r="F16" s="139"/>
      <c r="G16" s="139"/>
      <c r="H16" s="139"/>
      <c r="I16" s="139"/>
      <c r="J16" s="139"/>
      <c r="K16" s="139"/>
      <c r="L16" s="139"/>
      <c r="M16" s="256"/>
      <c r="N16" s="256"/>
      <c r="O16" s="257"/>
      <c r="P16" s="39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50"/>
      <c r="E17" s="53"/>
      <c r="F17" s="53"/>
      <c r="G17" s="22"/>
      <c r="H17" s="164" t="s">
        <v>41</v>
      </c>
      <c r="I17" s="164"/>
      <c r="J17" s="164"/>
      <c r="K17" s="164"/>
      <c r="L17" s="164"/>
      <c r="M17" s="22"/>
      <c r="N17" s="22"/>
      <c r="O17" s="21"/>
    </row>
    <row r="18" spans="1:15" ht="20.100000000000001" customHeight="1" x14ac:dyDescent="0.2">
      <c r="A18" s="152"/>
      <c r="B18" s="151"/>
      <c r="C18" s="50"/>
      <c r="D18" s="50"/>
      <c r="E18" s="53"/>
      <c r="F18" s="53"/>
      <c r="G18" s="22"/>
      <c r="H18" s="164"/>
      <c r="I18" s="164"/>
      <c r="J18" s="164"/>
      <c r="K18" s="164"/>
      <c r="L18" s="164"/>
      <c r="M18" s="22"/>
      <c r="N18" s="22"/>
      <c r="O18" s="21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139" t="s">
        <v>92</v>
      </c>
      <c r="E19" s="139"/>
      <c r="F19" s="139"/>
      <c r="G19" s="139"/>
      <c r="H19" s="139"/>
      <c r="I19" s="139" t="s">
        <v>33</v>
      </c>
      <c r="J19" s="139"/>
      <c r="K19" s="139"/>
      <c r="L19" s="139"/>
      <c r="M19" s="53"/>
      <c r="N19" s="53"/>
      <c r="O19" s="21"/>
    </row>
    <row r="20" spans="1:15" ht="20.100000000000001" customHeight="1" x14ac:dyDescent="0.2">
      <c r="A20" s="152"/>
      <c r="B20" s="151"/>
      <c r="C20" s="50"/>
      <c r="D20" s="139"/>
      <c r="E20" s="139"/>
      <c r="F20" s="139"/>
      <c r="G20" s="139"/>
      <c r="H20" s="139"/>
      <c r="I20" s="139"/>
      <c r="J20" s="139"/>
      <c r="K20" s="139"/>
      <c r="L20" s="139"/>
      <c r="M20" s="53"/>
      <c r="N20" s="53"/>
      <c r="O20" s="21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139" t="s">
        <v>32</v>
      </c>
      <c r="E21" s="139"/>
      <c r="F21" s="139"/>
      <c r="G21" s="139"/>
      <c r="H21" s="139"/>
      <c r="I21" s="139" t="s">
        <v>235</v>
      </c>
      <c r="J21" s="139"/>
      <c r="K21" s="139"/>
      <c r="L21" s="139"/>
      <c r="M21" s="256" t="s">
        <v>236</v>
      </c>
      <c r="N21" s="256"/>
      <c r="O21" s="21"/>
    </row>
    <row r="22" spans="1:15" ht="20.100000000000001" customHeight="1" x14ac:dyDescent="0.2">
      <c r="A22" s="152"/>
      <c r="B22" s="151"/>
      <c r="C22" s="50"/>
      <c r="D22" s="139"/>
      <c r="E22" s="139"/>
      <c r="F22" s="139"/>
      <c r="G22" s="139"/>
      <c r="H22" s="139"/>
      <c r="I22" s="139"/>
      <c r="J22" s="139"/>
      <c r="K22" s="139"/>
      <c r="L22" s="139"/>
      <c r="M22" s="256"/>
      <c r="N22" s="256"/>
      <c r="O22" s="21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50"/>
      <c r="E23" s="53"/>
      <c r="F23" s="53"/>
      <c r="G23" s="164" t="s">
        <v>41</v>
      </c>
      <c r="H23" s="164"/>
      <c r="I23" s="164"/>
      <c r="J23" s="164"/>
      <c r="K23" s="164"/>
      <c r="L23" s="22"/>
      <c r="M23" s="22"/>
      <c r="N23" s="22"/>
      <c r="O23" s="21"/>
    </row>
    <row r="24" spans="1:15" ht="20.100000000000001" customHeight="1" x14ac:dyDescent="0.2">
      <c r="A24" s="152"/>
      <c r="B24" s="151"/>
      <c r="C24" s="50"/>
      <c r="D24" s="50"/>
      <c r="E24" s="53"/>
      <c r="F24" s="53"/>
      <c r="G24" s="164"/>
      <c r="H24" s="164"/>
      <c r="I24" s="164"/>
      <c r="J24" s="164"/>
      <c r="K24" s="164"/>
      <c r="L24" s="22"/>
      <c r="M24" s="22"/>
      <c r="N24" s="22"/>
      <c r="O24" s="21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139" t="s">
        <v>92</v>
      </c>
      <c r="E25" s="139"/>
      <c r="F25" s="139"/>
      <c r="G25" s="139"/>
      <c r="H25" s="139"/>
      <c r="I25" s="139" t="s">
        <v>33</v>
      </c>
      <c r="J25" s="139"/>
      <c r="K25" s="139"/>
      <c r="L25" s="53"/>
      <c r="M25" s="53"/>
      <c r="N25" s="53"/>
      <c r="O25" s="21"/>
    </row>
    <row r="26" spans="1:15" ht="20.100000000000001" customHeight="1" x14ac:dyDescent="0.2">
      <c r="A26" s="159"/>
      <c r="B26" s="160"/>
      <c r="C26" s="50"/>
      <c r="D26" s="139"/>
      <c r="E26" s="139"/>
      <c r="F26" s="139"/>
      <c r="G26" s="139"/>
      <c r="H26" s="139"/>
      <c r="I26" s="139"/>
      <c r="J26" s="139"/>
      <c r="K26" s="139"/>
      <c r="L26" s="53"/>
      <c r="M26" s="53"/>
      <c r="N26" s="53"/>
      <c r="O26" s="21"/>
    </row>
    <row r="27" spans="1:15" s="69" customFormat="1" ht="20.100000000000001" customHeight="1" thickBot="1" x14ac:dyDescent="0.25">
      <c r="A27" s="175" t="s">
        <v>306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79" t="s">
        <v>275</v>
      </c>
      <c r="C28" s="40"/>
      <c r="D28" s="40"/>
    </row>
  </sheetData>
  <mergeCells count="50">
    <mergeCell ref="I3:L4"/>
    <mergeCell ref="M3:O4"/>
    <mergeCell ref="I9:L10"/>
    <mergeCell ref="M9:N10"/>
    <mergeCell ref="I15:L16"/>
    <mergeCell ref="M15:O16"/>
    <mergeCell ref="I7:L8"/>
    <mergeCell ref="I13:L14"/>
    <mergeCell ref="G11:K12"/>
    <mergeCell ref="D7:H8"/>
    <mergeCell ref="D13:H14"/>
    <mergeCell ref="D9:H10"/>
    <mergeCell ref="D15:H16"/>
    <mergeCell ref="B21:B22"/>
    <mergeCell ref="A15:A16"/>
    <mergeCell ref="A17:A18"/>
    <mergeCell ref="A27:O27"/>
    <mergeCell ref="A25:A26"/>
    <mergeCell ref="B25:B26"/>
    <mergeCell ref="A23:A24"/>
    <mergeCell ref="B23:B24"/>
    <mergeCell ref="D25:H26"/>
    <mergeCell ref="I19:L20"/>
    <mergeCell ref="I25:K26"/>
    <mergeCell ref="D19:H20"/>
    <mergeCell ref="G23:K24"/>
    <mergeCell ref="I21:L22"/>
    <mergeCell ref="D21:H22"/>
    <mergeCell ref="H17:L18"/>
    <mergeCell ref="B11:B12"/>
    <mergeCell ref="A13:A14"/>
    <mergeCell ref="B13:B14"/>
    <mergeCell ref="A19:A20"/>
    <mergeCell ref="B19:B20"/>
    <mergeCell ref="M21:N22"/>
    <mergeCell ref="A1:O1"/>
    <mergeCell ref="A3:A4"/>
    <mergeCell ref="B3:B4"/>
    <mergeCell ref="A5:A6"/>
    <mergeCell ref="B5:B6"/>
    <mergeCell ref="D3:H4"/>
    <mergeCell ref="G5:K6"/>
    <mergeCell ref="A7:A8"/>
    <mergeCell ref="B7:B8"/>
    <mergeCell ref="A9:A10"/>
    <mergeCell ref="B9:B10"/>
    <mergeCell ref="A21:A22"/>
    <mergeCell ref="B15:B16"/>
    <mergeCell ref="B17:B18"/>
    <mergeCell ref="A11:A12"/>
  </mergeCells>
  <phoneticPr fontId="0" type="noConversion"/>
  <printOptions horizontalCentered="1" verticalCentered="1"/>
  <pageMargins left="0.1" right="0.1" top="0.1" bottom="0.1" header="0.21" footer="0.2"/>
  <pageSetup paperSize="9"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O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x14ac:dyDescent="0.2">
      <c r="A1" s="153" t="s">
        <v>19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17" t="s">
        <v>8</v>
      </c>
      <c r="C2" s="18" t="s">
        <v>9</v>
      </c>
      <c r="D2" s="124" t="s">
        <v>70</v>
      </c>
      <c r="E2" s="124" t="s">
        <v>71</v>
      </c>
      <c r="F2" s="124" t="s">
        <v>72</v>
      </c>
      <c r="G2" s="124" t="s">
        <v>73</v>
      </c>
      <c r="H2" s="124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63"/>
      <c r="D3" s="22"/>
      <c r="E3" s="139" t="s">
        <v>326</v>
      </c>
      <c r="F3" s="139"/>
      <c r="G3" s="139"/>
      <c r="H3" s="139"/>
      <c r="I3" s="139" t="s">
        <v>93</v>
      </c>
      <c r="J3" s="139"/>
      <c r="K3" s="139"/>
      <c r="L3" s="139"/>
      <c r="M3" s="53"/>
      <c r="N3" s="50"/>
      <c r="O3" s="66"/>
    </row>
    <row r="4" spans="1:15" ht="20.100000000000001" customHeight="1" x14ac:dyDescent="0.2">
      <c r="A4" s="152"/>
      <c r="B4" s="151"/>
      <c r="C4" s="125"/>
      <c r="D4" s="22"/>
      <c r="E4" s="139"/>
      <c r="F4" s="139"/>
      <c r="G4" s="139"/>
      <c r="H4" s="139"/>
      <c r="I4" s="139"/>
      <c r="J4" s="139"/>
      <c r="K4" s="264"/>
      <c r="L4" s="139"/>
      <c r="M4" s="53"/>
      <c r="N4" s="50"/>
      <c r="O4" s="6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22"/>
      <c r="D5" s="22"/>
      <c r="E5" s="261" t="s">
        <v>83</v>
      </c>
      <c r="F5" s="261"/>
      <c r="G5" s="261"/>
      <c r="H5" s="261"/>
      <c r="I5" s="260" t="s">
        <v>63</v>
      </c>
      <c r="J5" s="268"/>
      <c r="K5" s="22"/>
      <c r="L5" s="139" t="s">
        <v>81</v>
      </c>
      <c r="M5" s="139"/>
      <c r="N5" s="139"/>
      <c r="O5" s="85"/>
    </row>
    <row r="6" spans="1:15" ht="20.100000000000001" customHeight="1" x14ac:dyDescent="0.2">
      <c r="A6" s="152"/>
      <c r="B6" s="151"/>
      <c r="C6" s="22"/>
      <c r="D6" s="22"/>
      <c r="E6" s="264"/>
      <c r="F6" s="139"/>
      <c r="G6" s="139"/>
      <c r="H6" s="139"/>
      <c r="I6" s="268"/>
      <c r="J6" s="268"/>
      <c r="K6" s="22"/>
      <c r="L6" s="139"/>
      <c r="M6" s="139"/>
      <c r="N6" s="139"/>
      <c r="O6" s="85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126"/>
      <c r="D7" s="127"/>
      <c r="E7" s="22"/>
      <c r="F7" s="139" t="s">
        <v>96</v>
      </c>
      <c r="G7" s="139"/>
      <c r="H7" s="139"/>
      <c r="I7" s="139"/>
      <c r="J7" s="139" t="s">
        <v>82</v>
      </c>
      <c r="K7" s="267"/>
      <c r="L7" s="223"/>
      <c r="M7" s="139" t="s">
        <v>62</v>
      </c>
      <c r="N7" s="223"/>
      <c r="O7" s="266"/>
    </row>
    <row r="8" spans="1:15" ht="20.100000000000001" customHeight="1" x14ac:dyDescent="0.2">
      <c r="A8" s="152"/>
      <c r="B8" s="151"/>
      <c r="C8" s="37"/>
      <c r="D8" s="37"/>
      <c r="E8" s="22"/>
      <c r="F8" s="139"/>
      <c r="G8" s="264"/>
      <c r="H8" s="264"/>
      <c r="I8" s="139"/>
      <c r="J8" s="223"/>
      <c r="K8" s="223"/>
      <c r="L8" s="223"/>
      <c r="M8" s="223"/>
      <c r="N8" s="223"/>
      <c r="O8" s="266"/>
    </row>
    <row r="9" spans="1:15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60" t="s">
        <v>81</v>
      </c>
      <c r="D9" s="260"/>
      <c r="E9" s="262"/>
      <c r="F9" s="260"/>
      <c r="G9" s="22"/>
      <c r="H9" s="22"/>
      <c r="I9" s="139" t="s">
        <v>93</v>
      </c>
      <c r="J9" s="139"/>
      <c r="K9" s="139"/>
      <c r="L9" s="139"/>
      <c r="M9" s="50"/>
      <c r="N9" s="50"/>
      <c r="O9" s="66"/>
    </row>
    <row r="10" spans="1:15" ht="20.100000000000001" customHeight="1" x14ac:dyDescent="0.2">
      <c r="A10" s="152"/>
      <c r="B10" s="151"/>
      <c r="C10" s="263"/>
      <c r="D10" s="260"/>
      <c r="E10" s="260"/>
      <c r="F10" s="260"/>
      <c r="G10" s="22"/>
      <c r="H10" s="22"/>
      <c r="I10" s="139"/>
      <c r="J10" s="139"/>
      <c r="K10" s="139"/>
      <c r="L10" s="139"/>
      <c r="M10" s="50"/>
      <c r="N10" s="50"/>
      <c r="O10" s="66"/>
    </row>
    <row r="11" spans="1:15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22"/>
      <c r="D11" s="139" t="s">
        <v>83</v>
      </c>
      <c r="E11" s="139"/>
      <c r="F11" s="139"/>
      <c r="G11" s="261"/>
      <c r="H11" s="261" t="s">
        <v>63</v>
      </c>
      <c r="I11" s="139"/>
      <c r="J11" s="139"/>
      <c r="K11" s="53"/>
      <c r="L11" s="53"/>
      <c r="M11" s="53"/>
      <c r="N11" s="36"/>
      <c r="O11" s="85"/>
    </row>
    <row r="12" spans="1:15" ht="20.100000000000001" customHeight="1" x14ac:dyDescent="0.2">
      <c r="A12" s="152"/>
      <c r="B12" s="151"/>
      <c r="C12" s="22"/>
      <c r="D12" s="139"/>
      <c r="E12" s="139"/>
      <c r="F12" s="139"/>
      <c r="G12" s="139"/>
      <c r="H12" s="139"/>
      <c r="I12" s="139"/>
      <c r="J12" s="139"/>
      <c r="K12" s="53"/>
      <c r="L12" s="53"/>
      <c r="M12" s="53"/>
      <c r="N12" s="37"/>
      <c r="O12" s="85"/>
    </row>
    <row r="13" spans="1:15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128"/>
      <c r="D13" s="139" t="s">
        <v>62</v>
      </c>
      <c r="E13" s="139"/>
      <c r="F13" s="139"/>
      <c r="G13" s="139"/>
      <c r="H13" s="139" t="s">
        <v>96</v>
      </c>
      <c r="I13" s="139"/>
      <c r="J13" s="139"/>
      <c r="K13" s="139"/>
      <c r="L13" s="258" t="s">
        <v>82</v>
      </c>
      <c r="M13" s="259"/>
      <c r="N13" s="53"/>
      <c r="O13" s="66"/>
    </row>
    <row r="14" spans="1:15" ht="20.100000000000001" customHeight="1" x14ac:dyDescent="0.2">
      <c r="A14" s="152"/>
      <c r="B14" s="151"/>
      <c r="C14" s="71"/>
      <c r="D14" s="264"/>
      <c r="E14" s="264"/>
      <c r="F14" s="264"/>
      <c r="G14" s="264"/>
      <c r="H14" s="264"/>
      <c r="I14" s="139"/>
      <c r="J14" s="139"/>
      <c r="K14" s="139"/>
      <c r="L14" s="259"/>
      <c r="M14" s="259"/>
      <c r="N14" s="53"/>
      <c r="O14" s="66"/>
    </row>
    <row r="15" spans="1:15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22"/>
      <c r="E15" s="22"/>
      <c r="F15" s="139" t="s">
        <v>326</v>
      </c>
      <c r="G15" s="139"/>
      <c r="H15" s="139"/>
      <c r="I15" s="139"/>
      <c r="J15" s="139" t="s">
        <v>93</v>
      </c>
      <c r="K15" s="139"/>
      <c r="L15" s="139"/>
      <c r="M15" s="139"/>
      <c r="N15" s="53"/>
      <c r="O15" s="86"/>
    </row>
    <row r="16" spans="1:15" ht="20.100000000000001" customHeight="1" x14ac:dyDescent="0.2">
      <c r="A16" s="152"/>
      <c r="B16" s="151"/>
      <c r="C16" s="50"/>
      <c r="D16" s="22"/>
      <c r="E16" s="22"/>
      <c r="F16" s="139"/>
      <c r="G16" s="139"/>
      <c r="H16" s="139"/>
      <c r="I16" s="139"/>
      <c r="J16" s="139"/>
      <c r="K16" s="139"/>
      <c r="L16" s="139"/>
      <c r="M16" s="139"/>
      <c r="N16" s="53"/>
      <c r="O16" s="86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36"/>
      <c r="D17" s="261" t="s">
        <v>83</v>
      </c>
      <c r="E17" s="261"/>
      <c r="F17" s="261"/>
      <c r="G17" s="261"/>
      <c r="H17" s="262" t="s">
        <v>63</v>
      </c>
      <c r="I17" s="268"/>
      <c r="J17" s="53"/>
      <c r="K17" s="53"/>
      <c r="L17" s="53"/>
      <c r="M17" s="53"/>
      <c r="N17" s="36"/>
      <c r="O17" s="85"/>
    </row>
    <row r="18" spans="1:15" ht="20.100000000000001" customHeight="1" x14ac:dyDescent="0.2">
      <c r="A18" s="152"/>
      <c r="B18" s="151"/>
      <c r="C18" s="36"/>
      <c r="D18" s="139"/>
      <c r="E18" s="139"/>
      <c r="F18" s="139"/>
      <c r="G18" s="139"/>
      <c r="H18" s="268"/>
      <c r="I18" s="268"/>
      <c r="J18" s="53"/>
      <c r="K18" s="53"/>
      <c r="L18" s="53"/>
      <c r="M18" s="53"/>
      <c r="N18" s="37"/>
      <c r="O18" s="85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36"/>
      <c r="D19" s="139" t="s">
        <v>62</v>
      </c>
      <c r="E19" s="139"/>
      <c r="F19" s="139"/>
      <c r="G19" s="139"/>
      <c r="H19" s="139" t="s">
        <v>96</v>
      </c>
      <c r="I19" s="223"/>
      <c r="J19" s="223"/>
      <c r="K19" s="139" t="s">
        <v>82</v>
      </c>
      <c r="L19" s="223"/>
      <c r="M19" s="223"/>
      <c r="N19" s="53"/>
      <c r="O19" s="86"/>
    </row>
    <row r="20" spans="1:15" ht="20.100000000000001" customHeight="1" x14ac:dyDescent="0.2">
      <c r="A20" s="152"/>
      <c r="B20" s="151"/>
      <c r="C20" s="37"/>
      <c r="D20" s="139"/>
      <c r="E20" s="139"/>
      <c r="F20" s="139"/>
      <c r="G20" s="264"/>
      <c r="H20" s="265"/>
      <c r="I20" s="223"/>
      <c r="J20" s="223"/>
      <c r="K20" s="223"/>
      <c r="L20" s="223"/>
      <c r="M20" s="223"/>
      <c r="N20" s="53"/>
      <c r="O20" s="8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60" t="s">
        <v>81</v>
      </c>
      <c r="D21" s="260"/>
      <c r="E21" s="260"/>
      <c r="F21" s="260"/>
      <c r="G21" s="22"/>
      <c r="H21" s="22"/>
      <c r="I21" s="139" t="s">
        <v>93</v>
      </c>
      <c r="J21" s="139"/>
      <c r="K21" s="139"/>
      <c r="L21" s="53"/>
      <c r="M21" s="53"/>
      <c r="N21" s="50"/>
      <c r="O21" s="66"/>
    </row>
    <row r="22" spans="1:15" ht="20.100000000000001" customHeight="1" x14ac:dyDescent="0.2">
      <c r="A22" s="152"/>
      <c r="B22" s="151"/>
      <c r="C22" s="260"/>
      <c r="D22" s="260"/>
      <c r="E22" s="260"/>
      <c r="F22" s="260"/>
      <c r="G22" s="22"/>
      <c r="H22" s="22"/>
      <c r="I22" s="139"/>
      <c r="J22" s="139"/>
      <c r="K22" s="139"/>
      <c r="L22" s="53"/>
      <c r="M22" s="53"/>
      <c r="N22" s="50"/>
      <c r="O22" s="6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36"/>
      <c r="D23" s="139" t="s">
        <v>83</v>
      </c>
      <c r="E23" s="139"/>
      <c r="F23" s="139"/>
      <c r="G23" s="261" t="s">
        <v>63</v>
      </c>
      <c r="H23" s="261"/>
      <c r="I23" s="139"/>
      <c r="J23" s="53"/>
      <c r="K23" s="53"/>
      <c r="L23" s="53"/>
      <c r="M23" s="63"/>
      <c r="N23" s="62"/>
      <c r="O23" s="129"/>
    </row>
    <row r="24" spans="1:15" ht="20.100000000000001" customHeight="1" x14ac:dyDescent="0.2">
      <c r="A24" s="152"/>
      <c r="B24" s="151"/>
      <c r="C24" s="37"/>
      <c r="D24" s="139"/>
      <c r="E24" s="139"/>
      <c r="F24" s="139"/>
      <c r="G24" s="139"/>
      <c r="H24" s="139"/>
      <c r="I24" s="139"/>
      <c r="J24" s="53"/>
      <c r="K24" s="53"/>
      <c r="L24" s="53"/>
      <c r="M24" s="62"/>
      <c r="N24" s="62"/>
      <c r="O24" s="129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47"/>
      <c r="D25" s="139" t="s">
        <v>62</v>
      </c>
      <c r="E25" s="139"/>
      <c r="F25" s="139"/>
      <c r="G25" s="139"/>
      <c r="H25" s="139" t="s">
        <v>96</v>
      </c>
      <c r="I25" s="139"/>
      <c r="J25" s="139"/>
      <c r="K25" s="139"/>
      <c r="L25" s="258" t="s">
        <v>82</v>
      </c>
      <c r="M25" s="259"/>
      <c r="N25" s="50"/>
      <c r="O25" s="66"/>
    </row>
    <row r="26" spans="1:15" ht="20.100000000000001" customHeight="1" x14ac:dyDescent="0.2">
      <c r="A26" s="159"/>
      <c r="B26" s="160"/>
      <c r="C26" s="71"/>
      <c r="D26" s="139"/>
      <c r="E26" s="139"/>
      <c r="F26" s="139"/>
      <c r="G26" s="139"/>
      <c r="H26" s="139"/>
      <c r="I26" s="139"/>
      <c r="J26" s="139"/>
      <c r="K26" s="139"/>
      <c r="L26" s="259"/>
      <c r="M26" s="259"/>
      <c r="N26" s="50"/>
      <c r="O26" s="66"/>
    </row>
    <row r="27" spans="1:15" ht="20.100000000000001" customHeight="1" thickBot="1" x14ac:dyDescent="0.25">
      <c r="A27" s="175" t="s">
        <v>307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103"/>
      <c r="C28" s="23"/>
      <c r="D28" s="23"/>
    </row>
  </sheetData>
  <mergeCells count="55">
    <mergeCell ref="E3:H4"/>
    <mergeCell ref="F15:I16"/>
    <mergeCell ref="I3:L4"/>
    <mergeCell ref="J15:M16"/>
    <mergeCell ref="I9:L10"/>
    <mergeCell ref="L13:M14"/>
    <mergeCell ref="E5:H6"/>
    <mergeCell ref="D11:G12"/>
    <mergeCell ref="D17:G18"/>
    <mergeCell ref="H13:K14"/>
    <mergeCell ref="H19:J20"/>
    <mergeCell ref="K19:M20"/>
    <mergeCell ref="M7:O8"/>
    <mergeCell ref="J7:L8"/>
    <mergeCell ref="H17:I18"/>
    <mergeCell ref="I5:J6"/>
    <mergeCell ref="H11:J12"/>
    <mergeCell ref="D19:G20"/>
    <mergeCell ref="D13:G14"/>
    <mergeCell ref="F7:I8"/>
    <mergeCell ref="A27:O27"/>
    <mergeCell ref="D25:G26"/>
    <mergeCell ref="A1:O1"/>
    <mergeCell ref="B19:B20"/>
    <mergeCell ref="A11:A12"/>
    <mergeCell ref="B11:B12"/>
    <mergeCell ref="A15:A16"/>
    <mergeCell ref="B15:B16"/>
    <mergeCell ref="A17:A18"/>
    <mergeCell ref="B5:B6"/>
    <mergeCell ref="A5:A6"/>
    <mergeCell ref="B13:B14"/>
    <mergeCell ref="B17:B18"/>
    <mergeCell ref="B7:B8"/>
    <mergeCell ref="L5:N6"/>
    <mergeCell ref="C9:F10"/>
    <mergeCell ref="H25:K26"/>
    <mergeCell ref="L25:M26"/>
    <mergeCell ref="C21:F22"/>
    <mergeCell ref="D23:F24"/>
    <mergeCell ref="G23:I24"/>
    <mergeCell ref="I21:K22"/>
    <mergeCell ref="A23:A24"/>
    <mergeCell ref="B23:B24"/>
    <mergeCell ref="B3:B4"/>
    <mergeCell ref="B9:B10"/>
    <mergeCell ref="B25:B26"/>
    <mergeCell ref="A25:A26"/>
    <mergeCell ref="A19:A20"/>
    <mergeCell ref="A21:A22"/>
    <mergeCell ref="B21:B22"/>
    <mergeCell ref="A3:A4"/>
    <mergeCell ref="A7:A8"/>
    <mergeCell ref="A9:A10"/>
    <mergeCell ref="A13:A14"/>
  </mergeCells>
  <phoneticPr fontId="0" type="noConversion"/>
  <printOptions horizontalCentered="1" verticalCentered="1"/>
  <pageMargins left="0.11811023622047245" right="0.11811023622047245" top="0.11811023622047245" bottom="0.11811023622047245" header="0.23622047244094491" footer="0.23622047244094491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pageSetUpPr fitToPage="1"/>
  </sheetPr>
  <dimension ref="A1:O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x14ac:dyDescent="0.2">
      <c r="A1" s="153" t="s">
        <v>167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22"/>
      <c r="D3" s="139" t="s">
        <v>238</v>
      </c>
      <c r="E3" s="139"/>
      <c r="F3" s="139"/>
      <c r="G3" s="139"/>
      <c r="H3" s="139"/>
      <c r="I3" s="139"/>
      <c r="J3" s="139"/>
      <c r="K3" s="22"/>
      <c r="L3" s="22"/>
      <c r="M3" s="22"/>
      <c r="N3" s="22"/>
      <c r="O3" s="86"/>
    </row>
    <row r="4" spans="1:15" ht="20.100000000000001" customHeight="1" x14ac:dyDescent="0.2">
      <c r="A4" s="152"/>
      <c r="B4" s="151"/>
      <c r="C4" s="22"/>
      <c r="D4" s="139"/>
      <c r="E4" s="139"/>
      <c r="F4" s="139"/>
      <c r="G4" s="139"/>
      <c r="H4" s="139"/>
      <c r="I4" s="139"/>
      <c r="J4" s="139"/>
      <c r="K4" s="22"/>
      <c r="L4" s="22"/>
      <c r="M4" s="22"/>
      <c r="N4" s="22"/>
      <c r="O4" s="8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3"/>
      <c r="D5" s="139" t="s">
        <v>240</v>
      </c>
      <c r="E5" s="139"/>
      <c r="F5" s="139"/>
      <c r="G5" s="139"/>
      <c r="H5" s="139"/>
      <c r="I5" s="139" t="s">
        <v>239</v>
      </c>
      <c r="J5" s="139"/>
      <c r="K5" s="139"/>
      <c r="L5" s="139"/>
      <c r="M5" s="139"/>
      <c r="N5" s="53"/>
      <c r="O5" s="86"/>
    </row>
    <row r="6" spans="1:15" ht="20.100000000000001" customHeight="1" x14ac:dyDescent="0.2">
      <c r="A6" s="152"/>
      <c r="B6" s="151"/>
      <c r="C6" s="5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53"/>
      <c r="O6" s="86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181" t="s">
        <v>272</v>
      </c>
      <c r="D7" s="181"/>
      <c r="E7" s="22"/>
      <c r="F7" s="22"/>
      <c r="G7" s="22"/>
      <c r="H7" s="181" t="s">
        <v>237</v>
      </c>
      <c r="I7" s="181"/>
      <c r="J7" s="139" t="s">
        <v>320</v>
      </c>
      <c r="K7" s="139"/>
      <c r="L7" s="139"/>
      <c r="M7" s="139"/>
      <c r="N7" s="139"/>
      <c r="O7" s="66"/>
    </row>
    <row r="8" spans="1:15" ht="20.100000000000001" customHeight="1" x14ac:dyDescent="0.2">
      <c r="A8" s="152"/>
      <c r="B8" s="151"/>
      <c r="C8" s="181"/>
      <c r="D8" s="181"/>
      <c r="E8" s="22"/>
      <c r="F8" s="22"/>
      <c r="G8" s="22"/>
      <c r="H8" s="181"/>
      <c r="I8" s="181"/>
      <c r="J8" s="139"/>
      <c r="K8" s="139"/>
      <c r="L8" s="139"/>
      <c r="M8" s="139"/>
      <c r="N8" s="139"/>
      <c r="O8" s="66"/>
    </row>
    <row r="9" spans="1:15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08" t="s">
        <v>272</v>
      </c>
      <c r="D9" s="269"/>
      <c r="E9" s="270"/>
      <c r="F9" s="50"/>
      <c r="G9" s="139" t="s">
        <v>238</v>
      </c>
      <c r="H9" s="139"/>
      <c r="I9" s="139"/>
      <c r="J9" s="139"/>
      <c r="K9" s="139"/>
      <c r="L9" s="139"/>
      <c r="M9" s="139"/>
      <c r="O9" s="66"/>
    </row>
    <row r="10" spans="1:15" ht="20.100000000000001" customHeight="1" x14ac:dyDescent="0.2">
      <c r="A10" s="152"/>
      <c r="B10" s="151"/>
      <c r="C10" s="271"/>
      <c r="D10" s="272"/>
      <c r="E10" s="273"/>
      <c r="F10" s="50"/>
      <c r="G10" s="139"/>
      <c r="H10" s="139"/>
      <c r="I10" s="139"/>
      <c r="J10" s="139"/>
      <c r="K10" s="139"/>
      <c r="L10" s="139"/>
      <c r="M10" s="139"/>
      <c r="O10" s="66"/>
    </row>
    <row r="11" spans="1:15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139" t="s">
        <v>240</v>
      </c>
      <c r="E11" s="139"/>
      <c r="F11" s="139"/>
      <c r="G11" s="139"/>
      <c r="H11" s="139"/>
      <c r="I11" s="139" t="s">
        <v>239</v>
      </c>
      <c r="J11" s="139"/>
      <c r="K11" s="139"/>
      <c r="L11" s="139"/>
      <c r="M11" s="139"/>
      <c r="N11" s="53"/>
      <c r="O11" s="66"/>
    </row>
    <row r="12" spans="1:15" ht="20.100000000000001" customHeight="1" x14ac:dyDescent="0.2">
      <c r="A12" s="152"/>
      <c r="B12" s="151"/>
      <c r="C12" s="50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53"/>
      <c r="O12" s="66"/>
    </row>
    <row r="13" spans="1:15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22"/>
      <c r="E13" s="22"/>
      <c r="F13" s="208" t="s">
        <v>237</v>
      </c>
      <c r="G13" s="269"/>
      <c r="H13" s="270"/>
      <c r="I13" s="139" t="s">
        <v>320</v>
      </c>
      <c r="J13" s="139"/>
      <c r="K13" s="139"/>
      <c r="L13" s="139"/>
      <c r="M13" s="139"/>
      <c r="N13" s="50"/>
      <c r="O13" s="86"/>
    </row>
    <row r="14" spans="1:15" ht="20.100000000000001" customHeight="1" x14ac:dyDescent="0.2">
      <c r="A14" s="152"/>
      <c r="B14" s="151"/>
      <c r="C14" s="50"/>
      <c r="D14" s="22"/>
      <c r="E14" s="22"/>
      <c r="F14" s="271"/>
      <c r="G14" s="272"/>
      <c r="H14" s="273"/>
      <c r="I14" s="139"/>
      <c r="J14" s="139"/>
      <c r="K14" s="139"/>
      <c r="L14" s="139"/>
      <c r="M14" s="139"/>
      <c r="N14" s="50"/>
      <c r="O14" s="86"/>
    </row>
    <row r="15" spans="1:15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81" t="s">
        <v>272</v>
      </c>
      <c r="E15" s="181"/>
      <c r="F15" s="50"/>
      <c r="G15" s="50"/>
      <c r="H15" s="53"/>
      <c r="I15" s="50"/>
      <c r="J15" s="50"/>
      <c r="K15" s="50"/>
      <c r="L15" s="50"/>
      <c r="M15" s="53"/>
      <c r="N15" s="50"/>
      <c r="O15" s="66"/>
    </row>
    <row r="16" spans="1:15" ht="20.100000000000001" customHeight="1" x14ac:dyDescent="0.2">
      <c r="A16" s="152"/>
      <c r="B16" s="151"/>
      <c r="C16" s="50"/>
      <c r="D16" s="181"/>
      <c r="E16" s="181"/>
      <c r="F16" s="50"/>
      <c r="G16" s="50"/>
      <c r="H16" s="50"/>
      <c r="I16" s="50"/>
      <c r="J16" s="50"/>
      <c r="K16" s="50"/>
      <c r="L16" s="50"/>
      <c r="M16" s="53"/>
      <c r="N16" s="50"/>
      <c r="O16" s="66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139" t="s">
        <v>240</v>
      </c>
      <c r="E17" s="139"/>
      <c r="F17" s="139"/>
      <c r="G17" s="139"/>
      <c r="H17" s="139"/>
      <c r="I17" s="139" t="s">
        <v>239</v>
      </c>
      <c r="J17" s="139"/>
      <c r="K17" s="139"/>
      <c r="L17" s="139"/>
      <c r="M17" s="139"/>
      <c r="N17" s="53"/>
      <c r="O17" s="86"/>
    </row>
    <row r="18" spans="1:15" ht="20.100000000000001" customHeight="1" x14ac:dyDescent="0.2">
      <c r="A18" s="152"/>
      <c r="B18" s="151"/>
      <c r="C18" s="50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53"/>
      <c r="O18" s="86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22"/>
      <c r="D19" s="22"/>
      <c r="E19" s="22"/>
      <c r="F19" s="22"/>
      <c r="G19" s="181" t="s">
        <v>237</v>
      </c>
      <c r="H19" s="181"/>
      <c r="I19" s="139" t="s">
        <v>320</v>
      </c>
      <c r="J19" s="139"/>
      <c r="K19" s="139"/>
      <c r="L19" s="139"/>
      <c r="M19" s="139"/>
      <c r="N19" s="53"/>
      <c r="O19" s="86"/>
    </row>
    <row r="20" spans="1:15" ht="20.100000000000001" customHeight="1" x14ac:dyDescent="0.2">
      <c r="A20" s="152"/>
      <c r="B20" s="151"/>
      <c r="C20" s="22"/>
      <c r="D20" s="22"/>
      <c r="E20" s="22"/>
      <c r="F20" s="22"/>
      <c r="G20" s="181"/>
      <c r="H20" s="181"/>
      <c r="I20" s="139"/>
      <c r="J20" s="139"/>
      <c r="K20" s="139"/>
      <c r="L20" s="139"/>
      <c r="M20" s="139"/>
      <c r="N20" s="53"/>
      <c r="O20" s="8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08" t="s">
        <v>272</v>
      </c>
      <c r="D21" s="269"/>
      <c r="E21" s="270"/>
      <c r="F21" s="50"/>
      <c r="G21" s="139" t="s">
        <v>238</v>
      </c>
      <c r="H21" s="139"/>
      <c r="I21" s="139"/>
      <c r="J21" s="139"/>
      <c r="K21" s="139"/>
      <c r="L21" s="139"/>
      <c r="M21" s="22"/>
      <c r="N21" s="22"/>
      <c r="O21" s="86"/>
    </row>
    <row r="22" spans="1:15" ht="20.100000000000001" customHeight="1" x14ac:dyDescent="0.2">
      <c r="A22" s="152"/>
      <c r="B22" s="151"/>
      <c r="C22" s="271"/>
      <c r="D22" s="272"/>
      <c r="E22" s="273"/>
      <c r="F22" s="50"/>
      <c r="G22" s="139"/>
      <c r="H22" s="139"/>
      <c r="I22" s="139"/>
      <c r="J22" s="139"/>
      <c r="K22" s="139"/>
      <c r="L22" s="139"/>
      <c r="M22" s="22"/>
      <c r="N22" s="22"/>
      <c r="O22" s="8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139" t="s">
        <v>240</v>
      </c>
      <c r="E23" s="139"/>
      <c r="F23" s="139"/>
      <c r="G23" s="139"/>
      <c r="H23" s="139"/>
      <c r="I23" s="139" t="s">
        <v>239</v>
      </c>
      <c r="J23" s="139"/>
      <c r="K23" s="139"/>
      <c r="L23" s="139"/>
      <c r="M23" s="139"/>
      <c r="N23" s="50"/>
      <c r="O23" s="86"/>
    </row>
    <row r="24" spans="1:15" ht="20.100000000000001" customHeight="1" x14ac:dyDescent="0.2">
      <c r="A24" s="152"/>
      <c r="B24" s="151"/>
      <c r="C24" s="50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50"/>
      <c r="O24" s="86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22"/>
      <c r="D25" s="22"/>
      <c r="E25" s="208" t="s">
        <v>237</v>
      </c>
      <c r="F25" s="269"/>
      <c r="G25" s="270"/>
      <c r="H25" s="139" t="s">
        <v>320</v>
      </c>
      <c r="I25" s="139"/>
      <c r="J25" s="139"/>
      <c r="K25" s="139"/>
      <c r="L25" s="139"/>
      <c r="M25" s="50"/>
      <c r="N25" s="50"/>
      <c r="O25" s="66"/>
    </row>
    <row r="26" spans="1:15" ht="20.100000000000001" customHeight="1" x14ac:dyDescent="0.2">
      <c r="A26" s="159"/>
      <c r="B26" s="160"/>
      <c r="C26" s="22"/>
      <c r="D26" s="22"/>
      <c r="E26" s="271"/>
      <c r="F26" s="272"/>
      <c r="G26" s="273"/>
      <c r="H26" s="139"/>
      <c r="I26" s="139"/>
      <c r="J26" s="139"/>
      <c r="K26" s="139"/>
      <c r="L26" s="139"/>
      <c r="M26" s="50"/>
      <c r="N26" s="50"/>
      <c r="O26" s="66"/>
    </row>
    <row r="27" spans="1:15" ht="20.100000000000001" customHeight="1" thickBot="1" x14ac:dyDescent="0.25">
      <c r="A27" s="175" t="s">
        <v>308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88" t="s">
        <v>309</v>
      </c>
      <c r="K28" s="4"/>
      <c r="L28" s="4"/>
      <c r="M28" s="4"/>
      <c r="N28" s="4"/>
    </row>
    <row r="29" spans="1:15" x14ac:dyDescent="0.2">
      <c r="B29" s="88" t="s">
        <v>310</v>
      </c>
      <c r="K29" s="4"/>
      <c r="L29" s="4"/>
      <c r="M29" s="4"/>
      <c r="N29" s="4"/>
    </row>
    <row r="30" spans="1:15" ht="39.950000000000003" customHeight="1" x14ac:dyDescent="0.2">
      <c r="B30" s="120" t="s">
        <v>272</v>
      </c>
      <c r="C30" s="184" t="s">
        <v>277</v>
      </c>
      <c r="D30" s="185"/>
      <c r="E30" s="274" t="s">
        <v>278</v>
      </c>
      <c r="F30" s="275"/>
    </row>
  </sheetData>
  <mergeCells count="51">
    <mergeCell ref="D5:H6"/>
    <mergeCell ref="J7:N8"/>
    <mergeCell ref="I13:M14"/>
    <mergeCell ref="I19:M20"/>
    <mergeCell ref="G21:L22"/>
    <mergeCell ref="G9:M10"/>
    <mergeCell ref="F13:H14"/>
    <mergeCell ref="A1:O1"/>
    <mergeCell ref="A9:A10"/>
    <mergeCell ref="B9:B10"/>
    <mergeCell ref="A11:A12"/>
    <mergeCell ref="B11:B12"/>
    <mergeCell ref="A3:A4"/>
    <mergeCell ref="B3:B4"/>
    <mergeCell ref="A5:A6"/>
    <mergeCell ref="B5:B6"/>
    <mergeCell ref="A7:A8"/>
    <mergeCell ref="B7:B8"/>
    <mergeCell ref="C7:D8"/>
    <mergeCell ref="H7:I8"/>
    <mergeCell ref="D3:J4"/>
    <mergeCell ref="I5:M6"/>
    <mergeCell ref="A13:A14"/>
    <mergeCell ref="B13:B14"/>
    <mergeCell ref="A15:A16"/>
    <mergeCell ref="A17:A18"/>
    <mergeCell ref="A19:A20"/>
    <mergeCell ref="B19:B20"/>
    <mergeCell ref="B15:B16"/>
    <mergeCell ref="D17:H18"/>
    <mergeCell ref="D15:E16"/>
    <mergeCell ref="G19:H20"/>
    <mergeCell ref="A21:A22"/>
    <mergeCell ref="B17:B18"/>
    <mergeCell ref="B21:B22"/>
    <mergeCell ref="C9:E10"/>
    <mergeCell ref="C30:D30"/>
    <mergeCell ref="E30:F30"/>
    <mergeCell ref="I11:M12"/>
    <mergeCell ref="I17:M18"/>
    <mergeCell ref="I23:M24"/>
    <mergeCell ref="E25:G26"/>
    <mergeCell ref="D23:H24"/>
    <mergeCell ref="A27:O27"/>
    <mergeCell ref="A23:A24"/>
    <mergeCell ref="B23:B24"/>
    <mergeCell ref="A25:A26"/>
    <mergeCell ref="B25:B26"/>
    <mergeCell ref="H25:L26"/>
    <mergeCell ref="C21:E22"/>
    <mergeCell ref="D11:H12"/>
  </mergeCells>
  <phoneticPr fontId="0" type="noConversion"/>
  <printOptions horizontalCentered="1" verticalCentered="1"/>
  <pageMargins left="0.11811023622047245" right="0.11811023622047245" top="0.11811023622047245" bottom="0.19685039370078741" header="0.19685039370078741" footer="0.1574803149606299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196" t="s">
        <v>242</v>
      </c>
      <c r="E3" s="196"/>
      <c r="F3" s="196"/>
      <c r="G3" s="196"/>
      <c r="H3" s="196" t="s">
        <v>243</v>
      </c>
      <c r="I3" s="196"/>
      <c r="J3" s="196"/>
      <c r="K3" s="196"/>
      <c r="L3" s="196"/>
      <c r="M3" s="53"/>
      <c r="N3" s="53"/>
      <c r="O3" s="86"/>
    </row>
    <row r="4" spans="1:16" ht="20.100000000000001" customHeight="1" x14ac:dyDescent="0.2">
      <c r="A4" s="152"/>
      <c r="B4" s="151"/>
      <c r="C4" s="50"/>
      <c r="D4" s="196"/>
      <c r="E4" s="196"/>
      <c r="F4" s="196"/>
      <c r="G4" s="196"/>
      <c r="H4" s="196"/>
      <c r="I4" s="196"/>
      <c r="J4" s="196"/>
      <c r="K4" s="196"/>
      <c r="L4" s="196"/>
      <c r="M4" s="53"/>
      <c r="N4" s="53"/>
      <c r="O4" s="8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3"/>
      <c r="D5" s="196" t="s">
        <v>241</v>
      </c>
      <c r="E5" s="196"/>
      <c r="F5" s="196"/>
      <c r="G5" s="196"/>
      <c r="H5" s="196"/>
      <c r="I5" s="50"/>
      <c r="J5" s="50"/>
      <c r="K5" s="50"/>
      <c r="L5" s="50"/>
      <c r="M5" s="50"/>
      <c r="N5" s="50"/>
      <c r="O5" s="66"/>
    </row>
    <row r="6" spans="1:16" ht="20.100000000000001" customHeight="1" x14ac:dyDescent="0.2">
      <c r="A6" s="152"/>
      <c r="B6" s="151"/>
      <c r="C6" s="53"/>
      <c r="D6" s="196"/>
      <c r="E6" s="196"/>
      <c r="F6" s="196"/>
      <c r="G6" s="196"/>
      <c r="H6" s="196"/>
      <c r="I6" s="50"/>
      <c r="J6" s="50"/>
      <c r="K6" s="50"/>
      <c r="L6" s="50"/>
      <c r="M6" s="50"/>
      <c r="N6" s="50"/>
      <c r="O6" s="6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181" t="s">
        <v>272</v>
      </c>
      <c r="D7" s="181"/>
      <c r="E7" s="22"/>
      <c r="F7" s="22"/>
      <c r="G7" s="22"/>
      <c r="H7" s="181" t="s">
        <v>237</v>
      </c>
      <c r="I7" s="181"/>
      <c r="J7" s="196" t="s">
        <v>244</v>
      </c>
      <c r="K7" s="196"/>
      <c r="L7" s="196"/>
      <c r="M7" s="196"/>
      <c r="N7" s="196"/>
      <c r="O7" s="276"/>
    </row>
    <row r="8" spans="1:16" ht="20.100000000000001" customHeight="1" x14ac:dyDescent="0.2">
      <c r="A8" s="152"/>
      <c r="B8" s="151"/>
      <c r="C8" s="181"/>
      <c r="D8" s="181"/>
      <c r="E8" s="22"/>
      <c r="F8" s="22"/>
      <c r="G8" s="22"/>
      <c r="H8" s="181"/>
      <c r="I8" s="181"/>
      <c r="J8" s="196"/>
      <c r="K8" s="196"/>
      <c r="L8" s="196"/>
      <c r="M8" s="196"/>
      <c r="N8" s="196"/>
      <c r="O8" s="27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08" t="s">
        <v>272</v>
      </c>
      <c r="D9" s="269"/>
      <c r="E9" s="270"/>
      <c r="F9" s="196" t="s">
        <v>242</v>
      </c>
      <c r="G9" s="196"/>
      <c r="H9" s="196"/>
      <c r="I9" s="196"/>
      <c r="J9" s="196" t="s">
        <v>243</v>
      </c>
      <c r="K9" s="196"/>
      <c r="L9" s="196"/>
      <c r="M9" s="196"/>
      <c r="N9" s="196"/>
      <c r="O9" s="66"/>
    </row>
    <row r="10" spans="1:16" ht="20.100000000000001" customHeight="1" x14ac:dyDescent="0.2">
      <c r="A10" s="152"/>
      <c r="B10" s="151"/>
      <c r="C10" s="271"/>
      <c r="D10" s="272"/>
      <c r="E10" s="273"/>
      <c r="F10" s="196"/>
      <c r="G10" s="196"/>
      <c r="H10" s="196"/>
      <c r="I10" s="196"/>
      <c r="J10" s="196"/>
      <c r="K10" s="196"/>
      <c r="L10" s="196"/>
      <c r="M10" s="196"/>
      <c r="N10" s="196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196" t="s">
        <v>241</v>
      </c>
      <c r="E11" s="196"/>
      <c r="F11" s="196"/>
      <c r="G11" s="196"/>
      <c r="H11" s="196"/>
      <c r="I11" s="53"/>
      <c r="J11" s="53"/>
      <c r="K11" s="53"/>
      <c r="L11" s="53"/>
      <c r="M11" s="50"/>
      <c r="N11" s="50"/>
      <c r="O11" s="66"/>
    </row>
    <row r="12" spans="1:16" ht="20.100000000000001" customHeight="1" x14ac:dyDescent="0.2">
      <c r="A12" s="152"/>
      <c r="B12" s="151"/>
      <c r="C12" s="50"/>
      <c r="D12" s="196"/>
      <c r="E12" s="196"/>
      <c r="F12" s="196"/>
      <c r="G12" s="196"/>
      <c r="H12" s="196"/>
      <c r="I12" s="53"/>
      <c r="J12" s="53"/>
      <c r="K12" s="53"/>
      <c r="L12" s="53"/>
      <c r="M12" s="50"/>
      <c r="N12" s="50"/>
      <c r="O12" s="6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22"/>
      <c r="E13" s="22"/>
      <c r="F13" s="208" t="s">
        <v>237</v>
      </c>
      <c r="G13" s="269"/>
      <c r="H13" s="270"/>
      <c r="I13" s="139" t="s">
        <v>244</v>
      </c>
      <c r="J13" s="139"/>
      <c r="K13" s="139"/>
      <c r="L13" s="139"/>
      <c r="M13" s="139"/>
      <c r="N13" s="139"/>
      <c r="O13" s="167"/>
    </row>
    <row r="14" spans="1:16" ht="20.100000000000001" customHeight="1" x14ac:dyDescent="0.2">
      <c r="A14" s="152"/>
      <c r="B14" s="151"/>
      <c r="C14" s="50"/>
      <c r="D14" s="22"/>
      <c r="E14" s="22"/>
      <c r="F14" s="271"/>
      <c r="G14" s="272"/>
      <c r="H14" s="273"/>
      <c r="I14" s="139"/>
      <c r="J14" s="139"/>
      <c r="K14" s="139"/>
      <c r="L14" s="139"/>
      <c r="M14" s="139"/>
      <c r="N14" s="139"/>
      <c r="O14" s="167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81" t="s">
        <v>272</v>
      </c>
      <c r="E15" s="181"/>
      <c r="F15" s="139" t="s">
        <v>242</v>
      </c>
      <c r="G15" s="139"/>
      <c r="H15" s="139"/>
      <c r="I15" s="139"/>
      <c r="J15" s="139" t="s">
        <v>243</v>
      </c>
      <c r="K15" s="139"/>
      <c r="L15" s="139"/>
      <c r="M15" s="139"/>
      <c r="N15" s="139"/>
      <c r="O15" s="66"/>
    </row>
    <row r="16" spans="1:16" ht="20.100000000000001" customHeight="1" x14ac:dyDescent="0.2">
      <c r="A16" s="152"/>
      <c r="B16" s="151"/>
      <c r="C16" s="50"/>
      <c r="D16" s="181"/>
      <c r="E16" s="181"/>
      <c r="F16" s="139"/>
      <c r="G16" s="139"/>
      <c r="H16" s="139"/>
      <c r="I16" s="139"/>
      <c r="J16" s="139"/>
      <c r="K16" s="139"/>
      <c r="L16" s="139"/>
      <c r="M16" s="139"/>
      <c r="N16" s="139"/>
      <c r="O16" s="66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196" t="s">
        <v>241</v>
      </c>
      <c r="E17" s="196"/>
      <c r="F17" s="196"/>
      <c r="G17" s="196"/>
      <c r="H17" s="196"/>
      <c r="I17" s="196" t="s">
        <v>242</v>
      </c>
      <c r="J17" s="196"/>
      <c r="K17" s="196"/>
      <c r="L17" s="196"/>
      <c r="M17" s="53"/>
      <c r="N17" s="53"/>
      <c r="O17" s="66"/>
    </row>
    <row r="18" spans="1:15" ht="20.100000000000001" customHeight="1" x14ac:dyDescent="0.2">
      <c r="A18" s="152"/>
      <c r="B18" s="151"/>
      <c r="C18" s="50"/>
      <c r="D18" s="196"/>
      <c r="E18" s="196"/>
      <c r="F18" s="196"/>
      <c r="G18" s="196"/>
      <c r="H18" s="196"/>
      <c r="I18" s="196"/>
      <c r="J18" s="196"/>
      <c r="K18" s="196"/>
      <c r="L18" s="196"/>
      <c r="M18" s="53"/>
      <c r="N18" s="53"/>
      <c r="O18" s="66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22"/>
      <c r="D19" s="22"/>
      <c r="E19" s="22"/>
      <c r="F19" s="22"/>
      <c r="G19" s="181" t="s">
        <v>237</v>
      </c>
      <c r="H19" s="181"/>
      <c r="I19" s="196" t="s">
        <v>244</v>
      </c>
      <c r="J19" s="196"/>
      <c r="K19" s="196"/>
      <c r="L19" s="196"/>
      <c r="M19" s="196"/>
      <c r="N19" s="196"/>
      <c r="O19" s="86"/>
    </row>
    <row r="20" spans="1:15" ht="20.100000000000001" customHeight="1" x14ac:dyDescent="0.2">
      <c r="A20" s="152"/>
      <c r="B20" s="151"/>
      <c r="C20" s="22"/>
      <c r="D20" s="22"/>
      <c r="E20" s="22"/>
      <c r="F20" s="22"/>
      <c r="G20" s="181"/>
      <c r="H20" s="181"/>
      <c r="I20" s="196"/>
      <c r="J20" s="196"/>
      <c r="K20" s="196"/>
      <c r="L20" s="196"/>
      <c r="M20" s="196"/>
      <c r="N20" s="196"/>
      <c r="O20" s="8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08" t="s">
        <v>272</v>
      </c>
      <c r="D21" s="269"/>
      <c r="E21" s="270"/>
      <c r="F21" s="196" t="s">
        <v>242</v>
      </c>
      <c r="G21" s="196"/>
      <c r="H21" s="196"/>
      <c r="I21" s="196"/>
      <c r="J21" s="196" t="s">
        <v>243</v>
      </c>
      <c r="K21" s="196"/>
      <c r="L21" s="196"/>
      <c r="M21" s="196"/>
      <c r="N21" s="196"/>
      <c r="O21" s="86"/>
    </row>
    <row r="22" spans="1:15" ht="20.100000000000001" customHeight="1" x14ac:dyDescent="0.2">
      <c r="A22" s="152"/>
      <c r="B22" s="151"/>
      <c r="C22" s="271"/>
      <c r="D22" s="272"/>
      <c r="E22" s="273"/>
      <c r="F22" s="196"/>
      <c r="G22" s="196"/>
      <c r="H22" s="196"/>
      <c r="I22" s="196"/>
      <c r="J22" s="196"/>
      <c r="K22" s="196"/>
      <c r="L22" s="196"/>
      <c r="M22" s="196"/>
      <c r="N22" s="196"/>
      <c r="O22" s="8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196" t="s">
        <v>241</v>
      </c>
      <c r="E23" s="196"/>
      <c r="F23" s="196"/>
      <c r="G23" s="196"/>
      <c r="H23" s="196"/>
      <c r="I23" s="53"/>
      <c r="J23" s="47"/>
      <c r="K23" s="47"/>
      <c r="L23" s="47"/>
      <c r="M23" s="47"/>
      <c r="N23" s="50"/>
      <c r="O23" s="66"/>
    </row>
    <row r="24" spans="1:15" ht="20.100000000000001" customHeight="1" x14ac:dyDescent="0.2">
      <c r="A24" s="152"/>
      <c r="B24" s="151"/>
      <c r="C24" s="50"/>
      <c r="D24" s="196"/>
      <c r="E24" s="196"/>
      <c r="F24" s="196"/>
      <c r="G24" s="196"/>
      <c r="H24" s="196"/>
      <c r="I24" s="53"/>
      <c r="J24" s="47"/>
      <c r="K24" s="47"/>
      <c r="L24" s="47"/>
      <c r="M24" s="47"/>
      <c r="N24" s="50"/>
      <c r="O24" s="66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22"/>
      <c r="D25" s="22"/>
      <c r="E25" s="208" t="s">
        <v>237</v>
      </c>
      <c r="F25" s="269"/>
      <c r="G25" s="270"/>
      <c r="H25" s="22"/>
      <c r="I25" s="196" t="s">
        <v>244</v>
      </c>
      <c r="J25" s="196"/>
      <c r="K25" s="196"/>
      <c r="L25" s="196"/>
      <c r="M25" s="196"/>
      <c r="N25" s="196"/>
      <c r="O25" s="66"/>
    </row>
    <row r="26" spans="1:15" ht="20.100000000000001" customHeight="1" x14ac:dyDescent="0.2">
      <c r="A26" s="159"/>
      <c r="B26" s="160"/>
      <c r="C26" s="22"/>
      <c r="D26" s="22"/>
      <c r="E26" s="271"/>
      <c r="F26" s="272"/>
      <c r="G26" s="273"/>
      <c r="H26" s="22"/>
      <c r="I26" s="196"/>
      <c r="J26" s="196"/>
      <c r="K26" s="196"/>
      <c r="L26" s="196"/>
      <c r="M26" s="196"/>
      <c r="N26" s="196"/>
      <c r="O26" s="66"/>
    </row>
    <row r="27" spans="1:15" ht="20.100000000000001" customHeight="1" thickBot="1" x14ac:dyDescent="0.25">
      <c r="A27" s="175" t="s">
        <v>308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88" t="s">
        <v>311</v>
      </c>
      <c r="K28" s="4"/>
      <c r="L28" s="4"/>
      <c r="M28" s="4"/>
      <c r="N28" s="4"/>
    </row>
    <row r="29" spans="1:15" x14ac:dyDescent="0.2">
      <c r="B29" s="99" t="s">
        <v>309</v>
      </c>
      <c r="K29" s="4"/>
      <c r="L29" s="4"/>
      <c r="M29" s="4"/>
      <c r="N29" s="4"/>
    </row>
    <row r="30" spans="1:15" x14ac:dyDescent="0.2">
      <c r="B30" s="99" t="s">
        <v>310</v>
      </c>
      <c r="K30" s="4"/>
      <c r="L30" s="4"/>
      <c r="M30" s="4"/>
      <c r="N30" s="4"/>
    </row>
    <row r="31" spans="1:15" ht="39.950000000000003" customHeight="1" x14ac:dyDescent="0.2">
      <c r="B31" s="120" t="s">
        <v>272</v>
      </c>
      <c r="C31" s="184" t="s">
        <v>277</v>
      </c>
      <c r="D31" s="185"/>
      <c r="E31" s="146" t="s">
        <v>278</v>
      </c>
      <c r="F31" s="148"/>
    </row>
    <row r="32" spans="1:15" x14ac:dyDescent="0.2">
      <c r="K32" s="4"/>
      <c r="L32" s="4"/>
      <c r="M32" s="4"/>
    </row>
  </sheetData>
  <mergeCells count="53">
    <mergeCell ref="A21:A22"/>
    <mergeCell ref="B21:B22"/>
    <mergeCell ref="A19:A20"/>
    <mergeCell ref="B19:B20"/>
    <mergeCell ref="A27:O27"/>
    <mergeCell ref="A23:A24"/>
    <mergeCell ref="B23:B24"/>
    <mergeCell ref="A25:A26"/>
    <mergeCell ref="B25:B26"/>
    <mergeCell ref="I19:N20"/>
    <mergeCell ref="I25:N26"/>
    <mergeCell ref="D23:H24"/>
    <mergeCell ref="C21:E22"/>
    <mergeCell ref="F21:I22"/>
    <mergeCell ref="J21:N22"/>
    <mergeCell ref="A1:O1"/>
    <mergeCell ref="A3:A4"/>
    <mergeCell ref="B3:B4"/>
    <mergeCell ref="D3:G4"/>
    <mergeCell ref="H3:L4"/>
    <mergeCell ref="A17:A18"/>
    <mergeCell ref="B17:B18"/>
    <mergeCell ref="A9:A10"/>
    <mergeCell ref="B9:B10"/>
    <mergeCell ref="A5:A6"/>
    <mergeCell ref="B5:B6"/>
    <mergeCell ref="A7:A8"/>
    <mergeCell ref="B7:B8"/>
    <mergeCell ref="A15:A16"/>
    <mergeCell ref="B15:B16"/>
    <mergeCell ref="A13:A14"/>
    <mergeCell ref="B13:B14"/>
    <mergeCell ref="A11:A12"/>
    <mergeCell ref="B11:B12"/>
    <mergeCell ref="D5:H6"/>
    <mergeCell ref="D11:H12"/>
    <mergeCell ref="D17:H18"/>
    <mergeCell ref="C9:E10"/>
    <mergeCell ref="D15:E16"/>
    <mergeCell ref="F9:I10"/>
    <mergeCell ref="F15:I16"/>
    <mergeCell ref="C7:D8"/>
    <mergeCell ref="I17:L18"/>
    <mergeCell ref="C31:D31"/>
    <mergeCell ref="E31:F31"/>
    <mergeCell ref="H7:I8"/>
    <mergeCell ref="F13:H14"/>
    <mergeCell ref="G19:H20"/>
    <mergeCell ref="E25:G26"/>
    <mergeCell ref="I13:O14"/>
    <mergeCell ref="J7:O8"/>
    <mergeCell ref="J9:N10"/>
    <mergeCell ref="J15:N16"/>
  </mergeCells>
  <printOptions horizontalCentered="1" verticalCentered="1"/>
  <pageMargins left="0.11811023622047245" right="0.11811023622047245" top="0.11811023622047245" bottom="0.19685039370078741" header="0.19685039370078741" footer="0.15748031496062992"/>
  <pageSetup paperSize="9"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pageSetUpPr fitToPage="1"/>
  </sheetPr>
  <dimension ref="A1:O27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x14ac:dyDescent="0.2">
      <c r="A1" s="277" t="s">
        <v>169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5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22"/>
      <c r="D3" s="284" t="s">
        <v>36</v>
      </c>
      <c r="E3" s="284"/>
      <c r="F3" s="284"/>
      <c r="G3" s="284"/>
      <c r="H3" s="284"/>
      <c r="I3" s="53"/>
      <c r="J3" s="139" t="s">
        <v>246</v>
      </c>
      <c r="K3" s="139"/>
      <c r="L3" s="139"/>
      <c r="M3" s="139"/>
      <c r="N3" s="139"/>
      <c r="O3" s="86"/>
    </row>
    <row r="4" spans="1:15" ht="20.100000000000001" customHeight="1" x14ac:dyDescent="0.2">
      <c r="A4" s="152"/>
      <c r="B4" s="151"/>
      <c r="C4" s="22"/>
      <c r="D4" s="284"/>
      <c r="E4" s="284"/>
      <c r="F4" s="284"/>
      <c r="G4" s="284"/>
      <c r="H4" s="284"/>
      <c r="I4" s="53"/>
      <c r="J4" s="139"/>
      <c r="K4" s="139"/>
      <c r="L4" s="139"/>
      <c r="M4" s="139"/>
      <c r="N4" s="139"/>
      <c r="O4" s="8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81" t="s">
        <v>64</v>
      </c>
      <c r="D5" s="181"/>
      <c r="E5" s="181"/>
      <c r="F5" s="181"/>
      <c r="G5" s="181"/>
      <c r="H5" s="22"/>
      <c r="I5" s="181" t="s">
        <v>84</v>
      </c>
      <c r="J5" s="181"/>
      <c r="K5" s="181"/>
      <c r="L5" s="181"/>
      <c r="M5" s="181" t="s">
        <v>245</v>
      </c>
      <c r="N5" s="181"/>
      <c r="O5" s="281"/>
    </row>
    <row r="6" spans="1:15" ht="20.100000000000001" customHeight="1" x14ac:dyDescent="0.2">
      <c r="A6" s="152"/>
      <c r="B6" s="151"/>
      <c r="C6" s="181"/>
      <c r="D6" s="181"/>
      <c r="E6" s="181"/>
      <c r="F6" s="181"/>
      <c r="G6" s="181"/>
      <c r="H6" s="22"/>
      <c r="I6" s="181"/>
      <c r="J6" s="181"/>
      <c r="K6" s="181"/>
      <c r="L6" s="181"/>
      <c r="M6" s="181"/>
      <c r="N6" s="181"/>
      <c r="O6" s="281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81" t="s">
        <v>35</v>
      </c>
      <c r="E7" s="181"/>
      <c r="F7" s="181"/>
      <c r="G7" s="181"/>
      <c r="H7" s="181"/>
      <c r="I7" s="181" t="s">
        <v>34</v>
      </c>
      <c r="J7" s="181"/>
      <c r="K7" s="181"/>
      <c r="L7" s="181"/>
      <c r="M7" s="139" t="s">
        <v>37</v>
      </c>
      <c r="N7" s="139"/>
      <c r="O7" s="167"/>
    </row>
    <row r="8" spans="1:15" ht="20.100000000000001" customHeight="1" x14ac:dyDescent="0.2">
      <c r="A8" s="152"/>
      <c r="B8" s="151"/>
      <c r="C8" s="53"/>
      <c r="D8" s="181"/>
      <c r="E8" s="181"/>
      <c r="F8" s="181"/>
      <c r="G8" s="181"/>
      <c r="H8" s="181"/>
      <c r="I8" s="181"/>
      <c r="J8" s="181"/>
      <c r="K8" s="181"/>
      <c r="L8" s="181"/>
      <c r="M8" s="139"/>
      <c r="N8" s="139"/>
      <c r="O8" s="167"/>
    </row>
    <row r="9" spans="1:15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2"/>
      <c r="D9" s="284" t="s">
        <v>36</v>
      </c>
      <c r="E9" s="284"/>
      <c r="F9" s="284"/>
      <c r="G9" s="284"/>
      <c r="H9" s="284"/>
      <c r="I9" s="53"/>
      <c r="J9" s="139" t="s">
        <v>246</v>
      </c>
      <c r="K9" s="139"/>
      <c r="L9" s="139"/>
      <c r="M9" s="139"/>
      <c r="N9" s="139"/>
      <c r="O9" s="86"/>
    </row>
    <row r="10" spans="1:15" ht="20.100000000000001" customHeight="1" x14ac:dyDescent="0.2">
      <c r="A10" s="152"/>
      <c r="B10" s="151"/>
      <c r="C10" s="22"/>
      <c r="D10" s="284"/>
      <c r="E10" s="284"/>
      <c r="F10" s="284"/>
      <c r="G10" s="284"/>
      <c r="H10" s="284"/>
      <c r="I10" s="53"/>
      <c r="J10" s="139"/>
      <c r="K10" s="139"/>
      <c r="L10" s="139"/>
      <c r="M10" s="139"/>
      <c r="N10" s="139"/>
      <c r="O10" s="86"/>
    </row>
    <row r="11" spans="1:15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81" t="s">
        <v>64</v>
      </c>
      <c r="D11" s="181"/>
      <c r="E11" s="181"/>
      <c r="F11" s="181"/>
      <c r="G11" s="181"/>
      <c r="H11" s="22"/>
      <c r="I11" s="181" t="s">
        <v>84</v>
      </c>
      <c r="J11" s="181"/>
      <c r="K11" s="181"/>
      <c r="L11" s="181"/>
      <c r="M11" s="181" t="s">
        <v>245</v>
      </c>
      <c r="N11" s="181"/>
      <c r="O11" s="281"/>
    </row>
    <row r="12" spans="1:15" ht="20.100000000000001" customHeight="1" x14ac:dyDescent="0.2">
      <c r="A12" s="152"/>
      <c r="B12" s="151"/>
      <c r="C12" s="181"/>
      <c r="D12" s="181"/>
      <c r="E12" s="181"/>
      <c r="F12" s="181"/>
      <c r="G12" s="181"/>
      <c r="H12" s="22"/>
      <c r="I12" s="181"/>
      <c r="J12" s="181"/>
      <c r="K12" s="181"/>
      <c r="L12" s="181"/>
      <c r="M12" s="181"/>
      <c r="N12" s="181"/>
      <c r="O12" s="281"/>
    </row>
    <row r="13" spans="1:15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81" t="s">
        <v>35</v>
      </c>
      <c r="E13" s="181"/>
      <c r="F13" s="181"/>
      <c r="G13" s="181"/>
      <c r="H13" s="181"/>
      <c r="I13" s="181" t="s">
        <v>34</v>
      </c>
      <c r="J13" s="181"/>
      <c r="K13" s="181"/>
      <c r="L13" s="181"/>
      <c r="M13" s="53"/>
      <c r="N13" s="53"/>
      <c r="O13" s="86"/>
    </row>
    <row r="14" spans="1:15" ht="20.100000000000001" customHeight="1" x14ac:dyDescent="0.2">
      <c r="A14" s="152"/>
      <c r="B14" s="151"/>
      <c r="C14" s="53"/>
      <c r="D14" s="181"/>
      <c r="E14" s="181"/>
      <c r="F14" s="181"/>
      <c r="G14" s="181"/>
      <c r="H14" s="181"/>
      <c r="I14" s="181"/>
      <c r="J14" s="181"/>
      <c r="K14" s="181"/>
      <c r="L14" s="181"/>
      <c r="M14" s="53"/>
      <c r="N14" s="53"/>
      <c r="O14" s="86"/>
    </row>
    <row r="15" spans="1:15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22"/>
      <c r="D15" s="284" t="s">
        <v>36</v>
      </c>
      <c r="E15" s="284"/>
      <c r="F15" s="284"/>
      <c r="G15" s="284"/>
      <c r="H15" s="284"/>
      <c r="I15" s="53"/>
      <c r="J15" s="139" t="s">
        <v>246</v>
      </c>
      <c r="K15" s="139"/>
      <c r="L15" s="139"/>
      <c r="M15" s="139"/>
      <c r="N15" s="139"/>
      <c r="O15" s="84"/>
    </row>
    <row r="16" spans="1:15" ht="20.100000000000001" customHeight="1" x14ac:dyDescent="0.2">
      <c r="A16" s="152"/>
      <c r="B16" s="151"/>
      <c r="C16" s="22"/>
      <c r="D16" s="284"/>
      <c r="E16" s="284"/>
      <c r="F16" s="284"/>
      <c r="G16" s="284"/>
      <c r="H16" s="284"/>
      <c r="I16" s="53"/>
      <c r="J16" s="139"/>
      <c r="K16" s="139"/>
      <c r="L16" s="139"/>
      <c r="M16" s="139"/>
      <c r="N16" s="139"/>
      <c r="O16" s="84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81" t="s">
        <v>64</v>
      </c>
      <c r="D17" s="181"/>
      <c r="E17" s="181"/>
      <c r="F17" s="181"/>
      <c r="G17" s="181"/>
      <c r="H17" s="22"/>
      <c r="I17" s="181" t="s">
        <v>84</v>
      </c>
      <c r="J17" s="181"/>
      <c r="K17" s="181"/>
      <c r="L17" s="181"/>
      <c r="M17" s="181" t="s">
        <v>245</v>
      </c>
      <c r="N17" s="181"/>
      <c r="O17" s="281"/>
    </row>
    <row r="18" spans="1:15" ht="20.100000000000001" customHeight="1" x14ac:dyDescent="0.2">
      <c r="A18" s="152"/>
      <c r="B18" s="151"/>
      <c r="C18" s="181"/>
      <c r="D18" s="181"/>
      <c r="E18" s="181"/>
      <c r="F18" s="181"/>
      <c r="G18" s="181"/>
      <c r="H18" s="22"/>
      <c r="I18" s="181"/>
      <c r="J18" s="181"/>
      <c r="K18" s="181"/>
      <c r="L18" s="181"/>
      <c r="M18" s="181"/>
      <c r="N18" s="181"/>
      <c r="O18" s="281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181" t="s">
        <v>35</v>
      </c>
      <c r="E19" s="181"/>
      <c r="F19" s="181"/>
      <c r="G19" s="181"/>
      <c r="H19" s="181"/>
      <c r="I19" s="181" t="s">
        <v>34</v>
      </c>
      <c r="J19" s="181"/>
      <c r="K19" s="181"/>
      <c r="L19" s="181"/>
      <c r="M19" s="139" t="s">
        <v>37</v>
      </c>
      <c r="N19" s="139"/>
      <c r="O19" s="167"/>
    </row>
    <row r="20" spans="1:15" ht="20.100000000000001" customHeight="1" x14ac:dyDescent="0.2">
      <c r="A20" s="152"/>
      <c r="B20" s="151"/>
      <c r="C20" s="50"/>
      <c r="D20" s="181"/>
      <c r="E20" s="181"/>
      <c r="F20" s="181"/>
      <c r="G20" s="181"/>
      <c r="H20" s="181"/>
      <c r="I20" s="181"/>
      <c r="J20" s="181"/>
      <c r="K20" s="181"/>
      <c r="L20" s="181"/>
      <c r="M20" s="139"/>
      <c r="N20" s="139"/>
      <c r="O20" s="167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2"/>
      <c r="D21" s="284" t="s">
        <v>36</v>
      </c>
      <c r="E21" s="284"/>
      <c r="F21" s="284"/>
      <c r="G21" s="284"/>
      <c r="H21" s="284"/>
      <c r="I21" s="53"/>
      <c r="J21" s="139" t="s">
        <v>246</v>
      </c>
      <c r="K21" s="139"/>
      <c r="L21" s="139"/>
      <c r="M21" s="139"/>
      <c r="N21" s="139"/>
      <c r="O21" s="86"/>
    </row>
    <row r="22" spans="1:15" ht="20.100000000000001" customHeight="1" x14ac:dyDescent="0.2">
      <c r="A22" s="152"/>
      <c r="B22" s="151"/>
      <c r="C22" s="22"/>
      <c r="D22" s="284"/>
      <c r="E22" s="284"/>
      <c r="F22" s="284"/>
      <c r="G22" s="284"/>
      <c r="H22" s="284"/>
      <c r="I22" s="53"/>
      <c r="J22" s="139"/>
      <c r="K22" s="139"/>
      <c r="L22" s="139"/>
      <c r="M22" s="139"/>
      <c r="N22" s="139"/>
      <c r="O22" s="8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282" t="s">
        <v>245</v>
      </c>
      <c r="D23" s="181" t="s">
        <v>64</v>
      </c>
      <c r="E23" s="181"/>
      <c r="F23" s="181"/>
      <c r="G23" s="181"/>
      <c r="H23" s="181"/>
      <c r="I23" s="280" t="s">
        <v>84</v>
      </c>
      <c r="J23" s="280"/>
      <c r="K23" s="280"/>
      <c r="L23" s="181" t="s">
        <v>34</v>
      </c>
      <c r="M23" s="181"/>
      <c r="N23" s="181"/>
      <c r="O23" s="281"/>
    </row>
    <row r="24" spans="1:15" ht="20.100000000000001" customHeight="1" x14ac:dyDescent="0.2">
      <c r="A24" s="152"/>
      <c r="B24" s="151"/>
      <c r="C24" s="283"/>
      <c r="D24" s="181"/>
      <c r="E24" s="181"/>
      <c r="F24" s="181"/>
      <c r="G24" s="181"/>
      <c r="H24" s="181"/>
      <c r="I24" s="280"/>
      <c r="J24" s="280"/>
      <c r="K24" s="280"/>
      <c r="L24" s="181"/>
      <c r="M24" s="181"/>
      <c r="N24" s="181"/>
      <c r="O24" s="281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181" t="s">
        <v>35</v>
      </c>
      <c r="D25" s="181"/>
      <c r="E25" s="181"/>
      <c r="F25" s="181"/>
      <c r="G25" s="181"/>
      <c r="H25" s="181" t="s">
        <v>34</v>
      </c>
      <c r="I25" s="181"/>
      <c r="J25" s="181"/>
      <c r="K25" s="181"/>
      <c r="L25" s="139" t="s">
        <v>37</v>
      </c>
      <c r="M25" s="139"/>
      <c r="N25" s="139"/>
      <c r="O25" s="167"/>
    </row>
    <row r="26" spans="1:15" ht="20.100000000000001" customHeight="1" x14ac:dyDescent="0.2">
      <c r="A26" s="159"/>
      <c r="B26" s="160"/>
      <c r="C26" s="181"/>
      <c r="D26" s="181"/>
      <c r="E26" s="181"/>
      <c r="F26" s="181"/>
      <c r="G26" s="181"/>
      <c r="H26" s="181"/>
      <c r="I26" s="181"/>
      <c r="J26" s="181"/>
      <c r="K26" s="181"/>
      <c r="L26" s="139"/>
      <c r="M26" s="139"/>
      <c r="N26" s="139"/>
      <c r="O26" s="167"/>
    </row>
    <row r="27" spans="1:15" ht="20.100000000000001" customHeight="1" thickBot="1" x14ac:dyDescent="0.25">
      <c r="A27" s="175" t="s">
        <v>89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</sheetData>
  <mergeCells count="58">
    <mergeCell ref="C17:G18"/>
    <mergeCell ref="I5:L6"/>
    <mergeCell ref="I7:L8"/>
    <mergeCell ref="I13:L14"/>
    <mergeCell ref="D9:H10"/>
    <mergeCell ref="D15:H16"/>
    <mergeCell ref="D7:H8"/>
    <mergeCell ref="D13:H14"/>
    <mergeCell ref="I11:L12"/>
    <mergeCell ref="I17:L18"/>
    <mergeCell ref="H25:K26"/>
    <mergeCell ref="J3:N4"/>
    <mergeCell ref="J9:N10"/>
    <mergeCell ref="J15:N16"/>
    <mergeCell ref="J21:N22"/>
    <mergeCell ref="I19:L20"/>
    <mergeCell ref="M7:O8"/>
    <mergeCell ref="M19:O20"/>
    <mergeCell ref="D3:H4"/>
    <mergeCell ref="D21:H22"/>
    <mergeCell ref="M5:O6"/>
    <mergeCell ref="D19:H20"/>
    <mergeCell ref="M11:O12"/>
    <mergeCell ref="M17:O18"/>
    <mergeCell ref="C5:G6"/>
    <mergeCell ref="C11:G12"/>
    <mergeCell ref="A13:A14"/>
    <mergeCell ref="A11:A12"/>
    <mergeCell ref="B17:B18"/>
    <mergeCell ref="A19:A20"/>
    <mergeCell ref="A27:O27"/>
    <mergeCell ref="B25:B26"/>
    <mergeCell ref="A25:A26"/>
    <mergeCell ref="A23:A24"/>
    <mergeCell ref="B23:B24"/>
    <mergeCell ref="I23:K24"/>
    <mergeCell ref="L25:O26"/>
    <mergeCell ref="L23:O24"/>
    <mergeCell ref="C25:G26"/>
    <mergeCell ref="B19:B20"/>
    <mergeCell ref="C23:C24"/>
    <mergeCell ref="D23:H24"/>
    <mergeCell ref="B13:B14"/>
    <mergeCell ref="A15:A16"/>
    <mergeCell ref="B9:B10"/>
    <mergeCell ref="A1:O1"/>
    <mergeCell ref="A21:A22"/>
    <mergeCell ref="B21:B22"/>
    <mergeCell ref="A3:A4"/>
    <mergeCell ref="A7:A8"/>
    <mergeCell ref="B11:B12"/>
    <mergeCell ref="B15:B16"/>
    <mergeCell ref="A5:A6"/>
    <mergeCell ref="B7:B8"/>
    <mergeCell ref="A9:A10"/>
    <mergeCell ref="B5:B6"/>
    <mergeCell ref="B3:B4"/>
    <mergeCell ref="A17:A18"/>
  </mergeCells>
  <phoneticPr fontId="0" type="noConversion"/>
  <printOptions horizontalCentered="1" verticalCentered="1"/>
  <pageMargins left="0.1" right="0.1" top="0.1" bottom="0.1" header="0.21" footer="0.19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P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59" t="s">
        <v>7</v>
      </c>
      <c r="B2" s="5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17"/>
      <c r="D3" s="164" t="s">
        <v>47</v>
      </c>
      <c r="E3" s="164"/>
      <c r="F3" s="164"/>
      <c r="G3" s="164"/>
      <c r="H3" s="139" t="s">
        <v>48</v>
      </c>
      <c r="I3" s="139"/>
      <c r="J3" s="139"/>
      <c r="K3" s="139"/>
      <c r="L3" s="139"/>
      <c r="M3" s="161" t="s">
        <v>179</v>
      </c>
      <c r="N3" s="161"/>
      <c r="O3" s="66"/>
    </row>
    <row r="4" spans="1:16" ht="20.100000000000001" customHeight="1" x14ac:dyDescent="0.2">
      <c r="A4" s="152"/>
      <c r="B4" s="151"/>
      <c r="C4" s="117"/>
      <c r="D4" s="164"/>
      <c r="E4" s="164"/>
      <c r="F4" s="164"/>
      <c r="G4" s="164"/>
      <c r="H4" s="139"/>
      <c r="I4" s="139"/>
      <c r="J4" s="139"/>
      <c r="K4" s="139"/>
      <c r="L4" s="139"/>
      <c r="M4" s="161"/>
      <c r="N4" s="161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39" t="s">
        <v>49</v>
      </c>
      <c r="D5" s="139"/>
      <c r="E5" s="139"/>
      <c r="F5" s="139"/>
      <c r="G5" s="164" t="s">
        <v>102</v>
      </c>
      <c r="H5" s="164"/>
      <c r="I5" s="164"/>
      <c r="J5" s="164"/>
      <c r="K5" s="139" t="s">
        <v>46</v>
      </c>
      <c r="L5" s="139"/>
      <c r="M5" s="139"/>
      <c r="N5" s="139"/>
      <c r="O5" s="167"/>
    </row>
    <row r="6" spans="1:16" ht="20.100000000000001" customHeight="1" x14ac:dyDescent="0.2">
      <c r="A6" s="152"/>
      <c r="B6" s="151"/>
      <c r="C6" s="139"/>
      <c r="D6" s="139"/>
      <c r="E6" s="139"/>
      <c r="F6" s="139"/>
      <c r="G6" s="164"/>
      <c r="H6" s="164"/>
      <c r="I6" s="164"/>
      <c r="J6" s="164"/>
      <c r="K6" s="139"/>
      <c r="L6" s="139"/>
      <c r="M6" s="139"/>
      <c r="N6" s="139"/>
      <c r="O6" s="167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64" t="s">
        <v>90</v>
      </c>
      <c r="E7" s="164"/>
      <c r="F7" s="164"/>
      <c r="G7" s="164"/>
      <c r="H7" s="164"/>
      <c r="I7" s="164" t="s">
        <v>178</v>
      </c>
      <c r="J7" s="164"/>
      <c r="K7" s="164"/>
      <c r="L7" s="164"/>
      <c r="M7" s="164"/>
      <c r="N7" s="53"/>
      <c r="O7" s="86"/>
    </row>
    <row r="8" spans="1:16" ht="20.100000000000001" customHeight="1" x14ac:dyDescent="0.2">
      <c r="A8" s="152"/>
      <c r="B8" s="151"/>
      <c r="C8" s="5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164" t="s">
        <v>47</v>
      </c>
      <c r="D9" s="164"/>
      <c r="E9" s="164"/>
      <c r="F9" s="164"/>
      <c r="G9" s="22"/>
      <c r="H9" s="165" t="s">
        <v>48</v>
      </c>
      <c r="I9" s="166"/>
      <c r="J9" s="166"/>
      <c r="K9" s="166"/>
      <c r="L9" s="161" t="s">
        <v>179</v>
      </c>
      <c r="M9" s="161"/>
      <c r="N9" s="22"/>
      <c r="O9" s="66"/>
    </row>
    <row r="10" spans="1:16" ht="20.100000000000001" customHeight="1" x14ac:dyDescent="0.2">
      <c r="A10" s="152"/>
      <c r="B10" s="151"/>
      <c r="C10" s="164"/>
      <c r="D10" s="164"/>
      <c r="E10" s="164"/>
      <c r="F10" s="164"/>
      <c r="G10" s="22"/>
      <c r="H10" s="166"/>
      <c r="I10" s="166"/>
      <c r="J10" s="166"/>
      <c r="K10" s="166"/>
      <c r="L10" s="161"/>
      <c r="M10" s="161"/>
      <c r="N10" s="22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39" t="s">
        <v>49</v>
      </c>
      <c r="D11" s="139"/>
      <c r="E11" s="139"/>
      <c r="F11" s="139"/>
      <c r="G11" s="164" t="s">
        <v>102</v>
      </c>
      <c r="H11" s="164"/>
      <c r="I11" s="164"/>
      <c r="J11" s="164"/>
      <c r="K11" s="139" t="s">
        <v>46</v>
      </c>
      <c r="L11" s="139"/>
      <c r="M11" s="139"/>
      <c r="N11" s="139"/>
      <c r="O11" s="167"/>
    </row>
    <row r="12" spans="1:16" ht="20.100000000000001" customHeight="1" x14ac:dyDescent="0.2">
      <c r="A12" s="152"/>
      <c r="B12" s="151"/>
      <c r="C12" s="139"/>
      <c r="D12" s="139"/>
      <c r="E12" s="139"/>
      <c r="F12" s="139"/>
      <c r="G12" s="164"/>
      <c r="H12" s="164"/>
      <c r="I12" s="164"/>
      <c r="J12" s="164"/>
      <c r="K12" s="139"/>
      <c r="L12" s="139"/>
      <c r="M12" s="139"/>
      <c r="N12" s="139"/>
      <c r="O12" s="167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64" t="s">
        <v>90</v>
      </c>
      <c r="E13" s="164"/>
      <c r="F13" s="164"/>
      <c r="G13" s="164"/>
      <c r="H13" s="164"/>
      <c r="I13" s="164" t="s">
        <v>178</v>
      </c>
      <c r="J13" s="164"/>
      <c r="K13" s="164"/>
      <c r="L13" s="164"/>
      <c r="M13" s="164"/>
      <c r="N13" s="53"/>
      <c r="O13" s="86"/>
    </row>
    <row r="14" spans="1:16" ht="20.100000000000001" customHeight="1" x14ac:dyDescent="0.2">
      <c r="A14" s="152"/>
      <c r="B14" s="151"/>
      <c r="C14" s="53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64" t="s">
        <v>47</v>
      </c>
      <c r="E15" s="164"/>
      <c r="F15" s="164"/>
      <c r="G15" s="164"/>
      <c r="H15" s="139" t="s">
        <v>97</v>
      </c>
      <c r="I15" s="139"/>
      <c r="J15" s="139"/>
      <c r="K15" s="139"/>
      <c r="L15" s="139"/>
      <c r="M15" s="22"/>
      <c r="N15" s="22"/>
      <c r="O15" s="21"/>
    </row>
    <row r="16" spans="1:16" ht="20.100000000000001" customHeight="1" x14ac:dyDescent="0.2">
      <c r="A16" s="152"/>
      <c r="B16" s="151"/>
      <c r="C16" s="50"/>
      <c r="D16" s="164"/>
      <c r="E16" s="164"/>
      <c r="F16" s="164"/>
      <c r="G16" s="164"/>
      <c r="H16" s="139"/>
      <c r="I16" s="139"/>
      <c r="J16" s="139"/>
      <c r="K16" s="139"/>
      <c r="L16" s="139"/>
      <c r="M16" s="22"/>
      <c r="N16" s="22"/>
      <c r="O16" s="21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39" t="s">
        <v>49</v>
      </c>
      <c r="D17" s="139"/>
      <c r="E17" s="139"/>
      <c r="F17" s="139"/>
      <c r="G17" s="164" t="s">
        <v>102</v>
      </c>
      <c r="H17" s="164"/>
      <c r="I17" s="164"/>
      <c r="J17" s="139" t="s">
        <v>46</v>
      </c>
      <c r="K17" s="139"/>
      <c r="L17" s="139"/>
      <c r="M17" s="139"/>
      <c r="N17" s="139"/>
      <c r="O17" s="86"/>
    </row>
    <row r="18" spans="1:16" ht="20.100000000000001" customHeight="1" x14ac:dyDescent="0.2">
      <c r="A18" s="152"/>
      <c r="B18" s="151"/>
      <c r="C18" s="139"/>
      <c r="D18" s="139"/>
      <c r="E18" s="139"/>
      <c r="F18" s="139"/>
      <c r="G18" s="164"/>
      <c r="H18" s="164"/>
      <c r="I18" s="164"/>
      <c r="J18" s="139"/>
      <c r="K18" s="139"/>
      <c r="L18" s="139"/>
      <c r="M18" s="139"/>
      <c r="N18" s="139"/>
      <c r="O18" s="8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164" t="s">
        <v>90</v>
      </c>
      <c r="E19" s="164"/>
      <c r="F19" s="164"/>
      <c r="G19" s="164"/>
      <c r="H19" s="164"/>
      <c r="I19" s="164" t="s">
        <v>178</v>
      </c>
      <c r="J19" s="164"/>
      <c r="K19" s="164"/>
      <c r="L19" s="164"/>
      <c r="M19" s="164"/>
      <c r="N19" s="53"/>
      <c r="O19" s="86"/>
    </row>
    <row r="20" spans="1:16" ht="20.100000000000001" customHeight="1" x14ac:dyDescent="0.2">
      <c r="A20" s="152"/>
      <c r="B20" s="151"/>
      <c r="C20" s="5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53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164" t="s">
        <v>47</v>
      </c>
      <c r="E21" s="164"/>
      <c r="F21" s="164"/>
      <c r="G21" s="139" t="s">
        <v>49</v>
      </c>
      <c r="H21" s="139"/>
      <c r="I21" s="139"/>
      <c r="J21" s="165" t="s">
        <v>97</v>
      </c>
      <c r="K21" s="166"/>
      <c r="L21" s="166"/>
      <c r="M21" s="166"/>
      <c r="N21" s="53"/>
      <c r="O21" s="66"/>
    </row>
    <row r="22" spans="1:16" ht="20.100000000000001" customHeight="1" x14ac:dyDescent="0.2">
      <c r="A22" s="152"/>
      <c r="B22" s="151"/>
      <c r="C22" s="50"/>
      <c r="D22" s="164"/>
      <c r="E22" s="164"/>
      <c r="F22" s="164"/>
      <c r="G22" s="139"/>
      <c r="H22" s="139"/>
      <c r="I22" s="139"/>
      <c r="J22" s="166"/>
      <c r="K22" s="166"/>
      <c r="L22" s="166"/>
      <c r="M22" s="166"/>
      <c r="N22" s="53"/>
      <c r="O22" s="66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36"/>
      <c r="D23" s="164" t="s">
        <v>102</v>
      </c>
      <c r="E23" s="164"/>
      <c r="F23" s="164"/>
      <c r="G23" s="164"/>
      <c r="H23" s="161" t="s">
        <v>179</v>
      </c>
      <c r="I23" s="133"/>
      <c r="J23" s="139" t="s">
        <v>46</v>
      </c>
      <c r="K23" s="139"/>
      <c r="L23" s="139"/>
      <c r="M23" s="139"/>
      <c r="N23" s="139"/>
      <c r="O23" s="86"/>
      <c r="P23" s="45"/>
    </row>
    <row r="24" spans="1:16" ht="20.100000000000001" customHeight="1" x14ac:dyDescent="0.2">
      <c r="A24" s="152"/>
      <c r="B24" s="151"/>
      <c r="C24" s="36"/>
      <c r="D24" s="164"/>
      <c r="E24" s="164"/>
      <c r="F24" s="164"/>
      <c r="G24" s="164"/>
      <c r="H24" s="161"/>
      <c r="I24" s="133"/>
      <c r="J24" s="139"/>
      <c r="K24" s="139"/>
      <c r="L24" s="139"/>
      <c r="M24" s="139"/>
      <c r="N24" s="139"/>
      <c r="O24" s="86"/>
      <c r="P24" s="45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162" t="s">
        <v>180</v>
      </c>
      <c r="D25" s="163"/>
      <c r="E25" s="164" t="s">
        <v>90</v>
      </c>
      <c r="F25" s="164"/>
      <c r="G25" s="164"/>
      <c r="H25" s="164"/>
      <c r="I25" s="164"/>
      <c r="J25" s="164" t="s">
        <v>178</v>
      </c>
      <c r="K25" s="164"/>
      <c r="L25" s="164"/>
      <c r="M25" s="164"/>
      <c r="N25" s="164"/>
      <c r="O25" s="66"/>
      <c r="P25" s="23"/>
    </row>
    <row r="26" spans="1:16" ht="20.100000000000001" customHeight="1" x14ac:dyDescent="0.2">
      <c r="A26" s="159"/>
      <c r="B26" s="160"/>
      <c r="C26" s="163"/>
      <c r="D26" s="163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66"/>
    </row>
    <row r="27" spans="1:16" ht="20.100000000000001" customHeight="1" thickBot="1" x14ac:dyDescent="0.25">
      <c r="A27" s="156" t="s">
        <v>293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6" x14ac:dyDescent="0.2">
      <c r="B28" s="97"/>
      <c r="C28" s="64"/>
      <c r="D28" s="64"/>
      <c r="E28" s="64"/>
    </row>
    <row r="29" spans="1:16" x14ac:dyDescent="0.2">
      <c r="B29" s="97"/>
      <c r="C29" s="64"/>
    </row>
    <row r="30" spans="1:16" x14ac:dyDescent="0.2">
      <c r="B30" s="97"/>
    </row>
  </sheetData>
  <mergeCells count="58">
    <mergeCell ref="A1:O1"/>
    <mergeCell ref="A5:A6"/>
    <mergeCell ref="A7:A8"/>
    <mergeCell ref="B5:B6"/>
    <mergeCell ref="B7:B8"/>
    <mergeCell ref="A3:A4"/>
    <mergeCell ref="B3:B4"/>
    <mergeCell ref="D7:H8"/>
    <mergeCell ref="D3:G4"/>
    <mergeCell ref="H3:L4"/>
    <mergeCell ref="C5:F6"/>
    <mergeCell ref="K5:O6"/>
    <mergeCell ref="G5:J6"/>
    <mergeCell ref="M3:N4"/>
    <mergeCell ref="I7:M8"/>
    <mergeCell ref="A9:A10"/>
    <mergeCell ref="A11:A12"/>
    <mergeCell ref="B25:B26"/>
    <mergeCell ref="B23:B24"/>
    <mergeCell ref="A13:A14"/>
    <mergeCell ref="B9:B10"/>
    <mergeCell ref="A21:A22"/>
    <mergeCell ref="B21:B22"/>
    <mergeCell ref="A23:A24"/>
    <mergeCell ref="B11:B12"/>
    <mergeCell ref="A15:A16"/>
    <mergeCell ref="A17:A18"/>
    <mergeCell ref="A19:A20"/>
    <mergeCell ref="B17:B18"/>
    <mergeCell ref="B19:B20"/>
    <mergeCell ref="B13:B14"/>
    <mergeCell ref="D15:G16"/>
    <mergeCell ref="D21:F22"/>
    <mergeCell ref="H9:K10"/>
    <mergeCell ref="C11:F12"/>
    <mergeCell ref="C17:F18"/>
    <mergeCell ref="G21:I22"/>
    <mergeCell ref="K11:O12"/>
    <mergeCell ref="G11:J12"/>
    <mergeCell ref="G17:I18"/>
    <mergeCell ref="I13:M14"/>
    <mergeCell ref="I19:M20"/>
    <mergeCell ref="A27:O27"/>
    <mergeCell ref="A25:A26"/>
    <mergeCell ref="L9:M10"/>
    <mergeCell ref="H23:H24"/>
    <mergeCell ref="C25:D26"/>
    <mergeCell ref="D23:G24"/>
    <mergeCell ref="E25:I26"/>
    <mergeCell ref="J25:N26"/>
    <mergeCell ref="J17:N18"/>
    <mergeCell ref="H15:L16"/>
    <mergeCell ref="J21:M22"/>
    <mergeCell ref="D13:H14"/>
    <mergeCell ref="D19:H20"/>
    <mergeCell ref="B15:B16"/>
    <mergeCell ref="J23:N24"/>
    <mergeCell ref="C9:F10"/>
  </mergeCells>
  <phoneticPr fontId="0" type="noConversion"/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6" ht="18" x14ac:dyDescent="0.2">
      <c r="A1" s="277" t="s">
        <v>170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3"/>
      <c r="D3" s="284" t="s">
        <v>36</v>
      </c>
      <c r="E3" s="284"/>
      <c r="F3" s="284"/>
      <c r="G3" s="284"/>
      <c r="H3" s="284"/>
      <c r="I3" s="196" t="s">
        <v>247</v>
      </c>
      <c r="J3" s="196"/>
      <c r="K3" s="196"/>
      <c r="L3" s="196"/>
      <c r="M3" s="196"/>
      <c r="N3" s="53"/>
      <c r="O3" s="86"/>
    </row>
    <row r="4" spans="1:16" ht="20.100000000000001" customHeight="1" x14ac:dyDescent="0.2">
      <c r="A4" s="152"/>
      <c r="B4" s="151"/>
      <c r="C4" s="53"/>
      <c r="D4" s="284"/>
      <c r="E4" s="284"/>
      <c r="F4" s="284"/>
      <c r="G4" s="284"/>
      <c r="H4" s="284"/>
      <c r="I4" s="196"/>
      <c r="J4" s="196"/>
      <c r="K4" s="196"/>
      <c r="L4" s="196"/>
      <c r="M4" s="196"/>
      <c r="N4" s="53"/>
      <c r="O4" s="8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81" t="s">
        <v>64</v>
      </c>
      <c r="D5" s="181"/>
      <c r="E5" s="181"/>
      <c r="F5" s="181"/>
      <c r="G5" s="181"/>
      <c r="H5" s="22"/>
      <c r="I5" s="181" t="s">
        <v>84</v>
      </c>
      <c r="J5" s="181"/>
      <c r="K5" s="181"/>
      <c r="L5" s="181"/>
      <c r="M5" s="181" t="s">
        <v>245</v>
      </c>
      <c r="N5" s="181"/>
      <c r="O5" s="281"/>
    </row>
    <row r="6" spans="1:16" ht="20.100000000000001" customHeight="1" x14ac:dyDescent="0.2">
      <c r="A6" s="152"/>
      <c r="B6" s="151"/>
      <c r="C6" s="181"/>
      <c r="D6" s="181"/>
      <c r="E6" s="181"/>
      <c r="F6" s="181"/>
      <c r="G6" s="181"/>
      <c r="H6" s="22"/>
      <c r="I6" s="181"/>
      <c r="J6" s="181"/>
      <c r="K6" s="181"/>
      <c r="L6" s="181"/>
      <c r="M6" s="181"/>
      <c r="N6" s="181"/>
      <c r="O6" s="281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81" t="s">
        <v>35</v>
      </c>
      <c r="E7" s="181"/>
      <c r="F7" s="181"/>
      <c r="G7" s="181"/>
      <c r="H7" s="181"/>
      <c r="I7" s="181" t="s">
        <v>34</v>
      </c>
      <c r="J7" s="181"/>
      <c r="K7" s="181"/>
      <c r="L7" s="181"/>
      <c r="M7" s="53"/>
      <c r="N7" s="53"/>
      <c r="O7" s="86"/>
    </row>
    <row r="8" spans="1:16" ht="20.100000000000001" customHeight="1" x14ac:dyDescent="0.2">
      <c r="A8" s="152"/>
      <c r="B8" s="151"/>
      <c r="C8" s="53"/>
      <c r="D8" s="181"/>
      <c r="E8" s="181"/>
      <c r="F8" s="181"/>
      <c r="G8" s="181"/>
      <c r="H8" s="181"/>
      <c r="I8" s="181"/>
      <c r="J8" s="181"/>
      <c r="K8" s="181"/>
      <c r="L8" s="181"/>
      <c r="M8" s="53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94" t="str">
        <f>LOOKUP(4,Időbeosztás!I2:I16,Időbeosztás!C2:C16)</f>
        <v>március 14.</v>
      </c>
      <c r="C9" s="53"/>
      <c r="D9" s="284" t="s">
        <v>36</v>
      </c>
      <c r="E9" s="284"/>
      <c r="F9" s="284"/>
      <c r="G9" s="284"/>
      <c r="H9" s="284"/>
      <c r="I9" s="196" t="s">
        <v>247</v>
      </c>
      <c r="J9" s="196"/>
      <c r="K9" s="196"/>
      <c r="L9" s="196"/>
      <c r="M9" s="196"/>
      <c r="N9" s="53"/>
      <c r="O9" s="86"/>
    </row>
    <row r="10" spans="1:16" ht="20.100000000000001" customHeight="1" x14ac:dyDescent="0.2">
      <c r="A10" s="152"/>
      <c r="B10" s="194"/>
      <c r="C10" s="53"/>
      <c r="D10" s="284"/>
      <c r="E10" s="284"/>
      <c r="F10" s="284"/>
      <c r="G10" s="284"/>
      <c r="H10" s="284"/>
      <c r="I10" s="196"/>
      <c r="J10" s="196"/>
      <c r="K10" s="196"/>
      <c r="L10" s="196"/>
      <c r="M10" s="196"/>
      <c r="N10" s="53"/>
      <c r="O10" s="8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81" t="s">
        <v>64</v>
      </c>
      <c r="D11" s="181"/>
      <c r="E11" s="181"/>
      <c r="F11" s="181"/>
      <c r="G11" s="181"/>
      <c r="H11" s="22"/>
      <c r="I11" s="181" t="s">
        <v>84</v>
      </c>
      <c r="J11" s="181"/>
      <c r="K11" s="181"/>
      <c r="L11" s="181"/>
      <c r="M11" s="181" t="s">
        <v>245</v>
      </c>
      <c r="N11" s="181"/>
      <c r="O11" s="281"/>
    </row>
    <row r="12" spans="1:16" ht="20.100000000000001" customHeight="1" x14ac:dyDescent="0.2">
      <c r="A12" s="152"/>
      <c r="B12" s="151"/>
      <c r="C12" s="181"/>
      <c r="D12" s="181"/>
      <c r="E12" s="181"/>
      <c r="F12" s="181"/>
      <c r="G12" s="181"/>
      <c r="H12" s="22"/>
      <c r="I12" s="181"/>
      <c r="J12" s="181"/>
      <c r="K12" s="181"/>
      <c r="L12" s="181"/>
      <c r="M12" s="181"/>
      <c r="N12" s="181"/>
      <c r="O12" s="281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81" t="s">
        <v>35</v>
      </c>
      <c r="E13" s="181"/>
      <c r="F13" s="181"/>
      <c r="G13" s="181"/>
      <c r="H13" s="181"/>
      <c r="I13" s="181" t="s">
        <v>34</v>
      </c>
      <c r="J13" s="181"/>
      <c r="K13" s="181"/>
      <c r="L13" s="181"/>
      <c r="M13" s="53"/>
      <c r="N13" s="53"/>
      <c r="O13" s="86"/>
    </row>
    <row r="14" spans="1:16" ht="20.100000000000001" customHeight="1" x14ac:dyDescent="0.2">
      <c r="A14" s="152"/>
      <c r="B14" s="151"/>
      <c r="C14" s="53"/>
      <c r="D14" s="181"/>
      <c r="E14" s="181"/>
      <c r="F14" s="181"/>
      <c r="G14" s="181"/>
      <c r="H14" s="181"/>
      <c r="I14" s="181"/>
      <c r="J14" s="181"/>
      <c r="K14" s="181"/>
      <c r="L14" s="181"/>
      <c r="M14" s="53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284" t="s">
        <v>36</v>
      </c>
      <c r="E15" s="284"/>
      <c r="F15" s="284"/>
      <c r="G15" s="284"/>
      <c r="H15" s="284"/>
      <c r="I15" s="196" t="s">
        <v>247</v>
      </c>
      <c r="J15" s="196"/>
      <c r="K15" s="196"/>
      <c r="L15" s="196"/>
      <c r="M15" s="196"/>
      <c r="N15" s="53"/>
      <c r="O15" s="84"/>
    </row>
    <row r="16" spans="1:16" ht="20.100000000000001" customHeight="1" x14ac:dyDescent="0.2">
      <c r="A16" s="152"/>
      <c r="B16" s="151"/>
      <c r="C16" s="50"/>
      <c r="D16" s="284"/>
      <c r="E16" s="284"/>
      <c r="F16" s="284"/>
      <c r="G16" s="284"/>
      <c r="H16" s="284"/>
      <c r="I16" s="196"/>
      <c r="J16" s="196"/>
      <c r="K16" s="196"/>
      <c r="L16" s="196"/>
      <c r="M16" s="196"/>
      <c r="N16" s="53"/>
      <c r="O16" s="84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81" t="s">
        <v>64</v>
      </c>
      <c r="D17" s="181"/>
      <c r="E17" s="181"/>
      <c r="F17" s="181"/>
      <c r="G17" s="181"/>
      <c r="H17" s="22"/>
      <c r="I17" s="181" t="s">
        <v>84</v>
      </c>
      <c r="J17" s="181"/>
      <c r="K17" s="181"/>
      <c r="L17" s="181"/>
      <c r="M17" s="181" t="s">
        <v>245</v>
      </c>
      <c r="N17" s="181"/>
      <c r="O17" s="281"/>
    </row>
    <row r="18" spans="1:16" ht="20.100000000000001" customHeight="1" x14ac:dyDescent="0.2">
      <c r="A18" s="152"/>
      <c r="B18" s="151"/>
      <c r="C18" s="181"/>
      <c r="D18" s="181"/>
      <c r="E18" s="181"/>
      <c r="F18" s="181"/>
      <c r="G18" s="181"/>
      <c r="H18" s="22"/>
      <c r="I18" s="181"/>
      <c r="J18" s="181"/>
      <c r="K18" s="181"/>
      <c r="L18" s="181"/>
      <c r="M18" s="181"/>
      <c r="N18" s="181"/>
      <c r="O18" s="281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181" t="s">
        <v>35</v>
      </c>
      <c r="E19" s="181"/>
      <c r="F19" s="181"/>
      <c r="G19" s="181"/>
      <c r="H19" s="181"/>
      <c r="I19" s="181" t="s">
        <v>34</v>
      </c>
      <c r="J19" s="181"/>
      <c r="K19" s="181"/>
      <c r="L19" s="181"/>
      <c r="M19" s="53"/>
      <c r="N19" s="53"/>
      <c r="O19" s="86"/>
    </row>
    <row r="20" spans="1:16" ht="20.100000000000001" customHeight="1" x14ac:dyDescent="0.2">
      <c r="A20" s="152"/>
      <c r="B20" s="151"/>
      <c r="C20" s="50"/>
      <c r="D20" s="181"/>
      <c r="E20" s="181"/>
      <c r="F20" s="181"/>
      <c r="G20" s="181"/>
      <c r="H20" s="181"/>
      <c r="I20" s="181"/>
      <c r="J20" s="181"/>
      <c r="K20" s="181"/>
      <c r="L20" s="181"/>
      <c r="M20" s="53"/>
      <c r="N20" s="53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3"/>
      <c r="D21" s="284" t="s">
        <v>36</v>
      </c>
      <c r="E21" s="284"/>
      <c r="F21" s="284"/>
      <c r="G21" s="284"/>
      <c r="H21" s="284"/>
      <c r="I21" s="196" t="s">
        <v>247</v>
      </c>
      <c r="J21" s="196"/>
      <c r="K21" s="196"/>
      <c r="L21" s="196"/>
      <c r="M21" s="196"/>
      <c r="N21" s="36"/>
      <c r="O21" s="84"/>
    </row>
    <row r="22" spans="1:16" ht="20.100000000000001" customHeight="1" x14ac:dyDescent="0.2">
      <c r="A22" s="152"/>
      <c r="B22" s="151"/>
      <c r="C22" s="53"/>
      <c r="D22" s="284"/>
      <c r="E22" s="284"/>
      <c r="F22" s="284"/>
      <c r="G22" s="284"/>
      <c r="H22" s="284"/>
      <c r="I22" s="196"/>
      <c r="J22" s="196"/>
      <c r="K22" s="196"/>
      <c r="L22" s="196"/>
      <c r="M22" s="196"/>
      <c r="N22" s="36"/>
      <c r="O22" s="84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282" t="s">
        <v>245</v>
      </c>
      <c r="D23" s="181" t="s">
        <v>64</v>
      </c>
      <c r="E23" s="181"/>
      <c r="F23" s="181"/>
      <c r="G23" s="181"/>
      <c r="H23" s="181"/>
      <c r="I23" s="280" t="s">
        <v>84</v>
      </c>
      <c r="J23" s="280"/>
      <c r="K23" s="280"/>
      <c r="L23" s="181" t="s">
        <v>34</v>
      </c>
      <c r="M23" s="181"/>
      <c r="N23" s="181"/>
      <c r="O23" s="281"/>
      <c r="P23" s="41"/>
    </row>
    <row r="24" spans="1:16" ht="20.100000000000001" customHeight="1" x14ac:dyDescent="0.2">
      <c r="A24" s="152"/>
      <c r="B24" s="151"/>
      <c r="C24" s="283"/>
      <c r="D24" s="181"/>
      <c r="E24" s="181"/>
      <c r="F24" s="181"/>
      <c r="G24" s="181"/>
      <c r="H24" s="181"/>
      <c r="I24" s="280"/>
      <c r="J24" s="280"/>
      <c r="K24" s="280"/>
      <c r="L24" s="181"/>
      <c r="M24" s="181"/>
      <c r="N24" s="181"/>
      <c r="O24" s="281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181" t="s">
        <v>35</v>
      </c>
      <c r="D25" s="181"/>
      <c r="E25" s="181"/>
      <c r="F25" s="181"/>
      <c r="G25" s="181"/>
      <c r="H25" s="181" t="s">
        <v>34</v>
      </c>
      <c r="I25" s="181"/>
      <c r="J25" s="181"/>
      <c r="K25" s="181"/>
      <c r="L25" s="22"/>
      <c r="M25" s="53"/>
      <c r="N25" s="53"/>
      <c r="O25" s="86"/>
    </row>
    <row r="26" spans="1:16" ht="20.100000000000001" customHeight="1" x14ac:dyDescent="0.2">
      <c r="A26" s="159"/>
      <c r="B26" s="160"/>
      <c r="C26" s="181"/>
      <c r="D26" s="181"/>
      <c r="E26" s="181"/>
      <c r="F26" s="181"/>
      <c r="G26" s="181"/>
      <c r="H26" s="181"/>
      <c r="I26" s="181"/>
      <c r="J26" s="181"/>
      <c r="K26" s="181"/>
      <c r="L26" s="22"/>
      <c r="M26" s="53"/>
      <c r="N26" s="53"/>
      <c r="O26" s="86"/>
    </row>
    <row r="27" spans="1:16" ht="20.100000000000001" customHeight="1" thickBot="1" x14ac:dyDescent="0.25">
      <c r="A27" s="175" t="s">
        <v>312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88" t="s">
        <v>313</v>
      </c>
    </row>
  </sheetData>
  <mergeCells count="55">
    <mergeCell ref="I7:L8"/>
    <mergeCell ref="I13:L14"/>
    <mergeCell ref="I19:L20"/>
    <mergeCell ref="D13:H14"/>
    <mergeCell ref="D19:H20"/>
    <mergeCell ref="D9:H10"/>
    <mergeCell ref="D15:H16"/>
    <mergeCell ref="D21:H22"/>
    <mergeCell ref="D23:H24"/>
    <mergeCell ref="H25:K26"/>
    <mergeCell ref="C11:G12"/>
    <mergeCell ref="I11:L12"/>
    <mergeCell ref="C17:G18"/>
    <mergeCell ref="I17:L18"/>
    <mergeCell ref="I15:M16"/>
    <mergeCell ref="I21:M22"/>
    <mergeCell ref="M11:O12"/>
    <mergeCell ref="M17:O18"/>
    <mergeCell ref="L23:O24"/>
    <mergeCell ref="A27:O27"/>
    <mergeCell ref="A25:A26"/>
    <mergeCell ref="B25:B26"/>
    <mergeCell ref="A23:A24"/>
    <mergeCell ref="B23:B24"/>
    <mergeCell ref="I23:K24"/>
    <mergeCell ref="C25:G26"/>
    <mergeCell ref="C23:C24"/>
    <mergeCell ref="A17:A18"/>
    <mergeCell ref="B17:B18"/>
    <mergeCell ref="A21:A22"/>
    <mergeCell ref="B21:B22"/>
    <mergeCell ref="A19:A20"/>
    <mergeCell ref="B19:B20"/>
    <mergeCell ref="A11:A12"/>
    <mergeCell ref="B11:B12"/>
    <mergeCell ref="A13:A14"/>
    <mergeCell ref="B13:B14"/>
    <mergeCell ref="A15:A16"/>
    <mergeCell ref="B15:B16"/>
    <mergeCell ref="B9:B10"/>
    <mergeCell ref="A1:O1"/>
    <mergeCell ref="A3:A4"/>
    <mergeCell ref="B3:B4"/>
    <mergeCell ref="A5:A6"/>
    <mergeCell ref="B5:B6"/>
    <mergeCell ref="A7:A8"/>
    <mergeCell ref="B7:B8"/>
    <mergeCell ref="A9:A10"/>
    <mergeCell ref="D7:H8"/>
    <mergeCell ref="D3:H4"/>
    <mergeCell ref="I3:M4"/>
    <mergeCell ref="I9:M10"/>
    <mergeCell ref="C5:G6"/>
    <mergeCell ref="I5:L6"/>
    <mergeCell ref="M5:O6"/>
  </mergeCells>
  <printOptions horizontalCentered="1" verticalCentered="1"/>
  <pageMargins left="0.1" right="0.1" top="0.1" bottom="0.1" header="0.21" footer="0.19"/>
  <pageSetup paperSize="9"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6" ht="18" x14ac:dyDescent="0.2">
      <c r="A1" s="277" t="s">
        <v>171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3"/>
      <c r="D3" s="284" t="s">
        <v>36</v>
      </c>
      <c r="E3" s="284"/>
      <c r="F3" s="284"/>
      <c r="G3" s="284"/>
      <c r="H3" s="284"/>
      <c r="I3" s="53"/>
      <c r="J3" s="50"/>
      <c r="K3" s="53"/>
      <c r="L3" s="53"/>
      <c r="M3" s="53"/>
      <c r="N3" s="53"/>
      <c r="O3" s="86"/>
    </row>
    <row r="4" spans="1:16" ht="20.100000000000001" customHeight="1" x14ac:dyDescent="0.2">
      <c r="A4" s="152"/>
      <c r="B4" s="151"/>
      <c r="C4" s="53"/>
      <c r="D4" s="284"/>
      <c r="E4" s="284"/>
      <c r="F4" s="284"/>
      <c r="G4" s="284"/>
      <c r="H4" s="284"/>
      <c r="I4" s="53"/>
      <c r="J4" s="50"/>
      <c r="K4" s="53"/>
      <c r="L4" s="53"/>
      <c r="M4" s="53"/>
      <c r="N4" s="53"/>
      <c r="O4" s="8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81" t="s">
        <v>64</v>
      </c>
      <c r="D5" s="181"/>
      <c r="E5" s="181"/>
      <c r="F5" s="181"/>
      <c r="G5" s="181"/>
      <c r="H5" s="22"/>
      <c r="I5" s="181" t="s">
        <v>84</v>
      </c>
      <c r="J5" s="181"/>
      <c r="K5" s="181"/>
      <c r="L5" s="181"/>
      <c r="M5" s="181" t="s">
        <v>245</v>
      </c>
      <c r="N5" s="181"/>
      <c r="O5" s="281"/>
    </row>
    <row r="6" spans="1:16" ht="20.100000000000001" customHeight="1" x14ac:dyDescent="0.2">
      <c r="A6" s="152"/>
      <c r="B6" s="151"/>
      <c r="C6" s="181"/>
      <c r="D6" s="181"/>
      <c r="E6" s="181"/>
      <c r="F6" s="181"/>
      <c r="G6" s="181"/>
      <c r="H6" s="22"/>
      <c r="I6" s="181"/>
      <c r="J6" s="181"/>
      <c r="K6" s="181"/>
      <c r="L6" s="181"/>
      <c r="M6" s="181"/>
      <c r="N6" s="181"/>
      <c r="O6" s="281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81" t="s">
        <v>35</v>
      </c>
      <c r="E7" s="181"/>
      <c r="F7" s="181"/>
      <c r="G7" s="181"/>
      <c r="H7" s="181"/>
      <c r="I7" s="181" t="s">
        <v>34</v>
      </c>
      <c r="J7" s="181"/>
      <c r="K7" s="181"/>
      <c r="L7" s="181"/>
      <c r="M7" s="53"/>
      <c r="N7" s="53"/>
      <c r="O7" s="86"/>
    </row>
    <row r="8" spans="1:16" ht="20.100000000000001" customHeight="1" x14ac:dyDescent="0.2">
      <c r="A8" s="152"/>
      <c r="B8" s="151"/>
      <c r="C8" s="53"/>
      <c r="D8" s="181"/>
      <c r="E8" s="181"/>
      <c r="F8" s="181"/>
      <c r="G8" s="181"/>
      <c r="H8" s="181"/>
      <c r="I8" s="181"/>
      <c r="J8" s="181"/>
      <c r="K8" s="181"/>
      <c r="L8" s="181"/>
      <c r="M8" s="53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94" t="str">
        <f>LOOKUP(4,Időbeosztás!I2:I16,Időbeosztás!C2:C16)</f>
        <v>március 14.</v>
      </c>
      <c r="C9" s="53"/>
      <c r="D9" s="284" t="s">
        <v>36</v>
      </c>
      <c r="E9" s="284"/>
      <c r="F9" s="284"/>
      <c r="G9" s="284"/>
      <c r="H9" s="284"/>
      <c r="I9" s="53"/>
      <c r="J9" s="53"/>
      <c r="K9" s="53"/>
      <c r="L9" s="53"/>
      <c r="M9" s="53"/>
      <c r="N9" s="53"/>
      <c r="O9" s="86"/>
    </row>
    <row r="10" spans="1:16" ht="20.100000000000001" customHeight="1" x14ac:dyDescent="0.2">
      <c r="A10" s="152"/>
      <c r="B10" s="194"/>
      <c r="C10" s="53"/>
      <c r="D10" s="284"/>
      <c r="E10" s="284"/>
      <c r="F10" s="284"/>
      <c r="G10" s="284"/>
      <c r="H10" s="284"/>
      <c r="I10" s="53"/>
      <c r="J10" s="53"/>
      <c r="K10" s="53"/>
      <c r="L10" s="53"/>
      <c r="M10" s="53"/>
      <c r="N10" s="53"/>
      <c r="O10" s="8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81" t="s">
        <v>64</v>
      </c>
      <c r="D11" s="181"/>
      <c r="E11" s="181"/>
      <c r="F11" s="181"/>
      <c r="G11" s="181"/>
      <c r="H11" s="22"/>
      <c r="I11" s="181" t="s">
        <v>84</v>
      </c>
      <c r="J11" s="181"/>
      <c r="K11" s="181"/>
      <c r="L11" s="181"/>
      <c r="M11" s="181" t="s">
        <v>245</v>
      </c>
      <c r="N11" s="181"/>
      <c r="O11" s="281"/>
    </row>
    <row r="12" spans="1:16" ht="20.100000000000001" customHeight="1" x14ac:dyDescent="0.2">
      <c r="A12" s="152"/>
      <c r="B12" s="151"/>
      <c r="C12" s="181"/>
      <c r="D12" s="181"/>
      <c r="E12" s="181"/>
      <c r="F12" s="181"/>
      <c r="G12" s="181"/>
      <c r="H12" s="22"/>
      <c r="I12" s="181"/>
      <c r="J12" s="181"/>
      <c r="K12" s="181"/>
      <c r="L12" s="181"/>
      <c r="M12" s="181"/>
      <c r="N12" s="181"/>
      <c r="O12" s="281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81" t="s">
        <v>35</v>
      </c>
      <c r="E13" s="181"/>
      <c r="F13" s="181"/>
      <c r="G13" s="181"/>
      <c r="H13" s="181"/>
      <c r="I13" s="181" t="s">
        <v>34</v>
      </c>
      <c r="J13" s="181"/>
      <c r="K13" s="181"/>
      <c r="L13" s="181"/>
      <c r="M13" s="53"/>
      <c r="N13" s="53"/>
      <c r="O13" s="86"/>
    </row>
    <row r="14" spans="1:16" ht="20.100000000000001" customHeight="1" x14ac:dyDescent="0.2">
      <c r="A14" s="152"/>
      <c r="B14" s="151"/>
      <c r="C14" s="53"/>
      <c r="D14" s="181"/>
      <c r="E14" s="181"/>
      <c r="F14" s="181"/>
      <c r="G14" s="181"/>
      <c r="H14" s="181"/>
      <c r="I14" s="181"/>
      <c r="J14" s="181"/>
      <c r="K14" s="181"/>
      <c r="L14" s="181"/>
      <c r="M14" s="53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284" t="s">
        <v>36</v>
      </c>
      <c r="E15" s="284"/>
      <c r="F15" s="284"/>
      <c r="G15" s="284"/>
      <c r="H15" s="284"/>
      <c r="I15" s="53"/>
      <c r="J15" s="53"/>
      <c r="K15" s="53"/>
      <c r="L15" s="53"/>
      <c r="M15" s="53"/>
      <c r="N15" s="53"/>
      <c r="O15" s="84"/>
    </row>
    <row r="16" spans="1:16" ht="20.100000000000001" customHeight="1" x14ac:dyDescent="0.2">
      <c r="A16" s="152"/>
      <c r="B16" s="151"/>
      <c r="C16" s="50"/>
      <c r="D16" s="284"/>
      <c r="E16" s="284"/>
      <c r="F16" s="284"/>
      <c r="G16" s="284"/>
      <c r="H16" s="284"/>
      <c r="I16" s="53"/>
      <c r="J16" s="53"/>
      <c r="K16" s="53"/>
      <c r="L16" s="53"/>
      <c r="M16" s="53"/>
      <c r="N16" s="53"/>
      <c r="O16" s="84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81" t="s">
        <v>64</v>
      </c>
      <c r="D17" s="181"/>
      <c r="E17" s="181"/>
      <c r="F17" s="181"/>
      <c r="G17" s="181"/>
      <c r="H17" s="22"/>
      <c r="I17" s="181" t="s">
        <v>84</v>
      </c>
      <c r="J17" s="181"/>
      <c r="K17" s="181"/>
      <c r="L17" s="181"/>
      <c r="M17" s="181" t="s">
        <v>245</v>
      </c>
      <c r="N17" s="181"/>
      <c r="O17" s="281"/>
    </row>
    <row r="18" spans="1:16" ht="20.100000000000001" customHeight="1" x14ac:dyDescent="0.2">
      <c r="A18" s="152"/>
      <c r="B18" s="151"/>
      <c r="C18" s="181"/>
      <c r="D18" s="181"/>
      <c r="E18" s="181"/>
      <c r="F18" s="181"/>
      <c r="G18" s="181"/>
      <c r="H18" s="22"/>
      <c r="I18" s="181"/>
      <c r="J18" s="181"/>
      <c r="K18" s="181"/>
      <c r="L18" s="181"/>
      <c r="M18" s="181"/>
      <c r="N18" s="181"/>
      <c r="O18" s="281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181" t="s">
        <v>35</v>
      </c>
      <c r="E19" s="181"/>
      <c r="F19" s="181"/>
      <c r="G19" s="181"/>
      <c r="H19" s="181"/>
      <c r="I19" s="181" t="s">
        <v>34</v>
      </c>
      <c r="J19" s="181"/>
      <c r="K19" s="181"/>
      <c r="L19" s="181"/>
      <c r="M19" s="53"/>
      <c r="N19" s="53"/>
      <c r="O19" s="86"/>
    </row>
    <row r="20" spans="1:16" ht="20.100000000000001" customHeight="1" x14ac:dyDescent="0.2">
      <c r="A20" s="152"/>
      <c r="B20" s="151"/>
      <c r="C20" s="50"/>
      <c r="D20" s="181"/>
      <c r="E20" s="181"/>
      <c r="F20" s="181"/>
      <c r="G20" s="181"/>
      <c r="H20" s="181"/>
      <c r="I20" s="181"/>
      <c r="J20" s="181"/>
      <c r="K20" s="181"/>
      <c r="L20" s="181"/>
      <c r="M20" s="53"/>
      <c r="N20" s="53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3"/>
      <c r="D21" s="284" t="s">
        <v>36</v>
      </c>
      <c r="E21" s="284"/>
      <c r="F21" s="284"/>
      <c r="G21" s="284"/>
      <c r="H21" s="284"/>
      <c r="I21" s="22"/>
      <c r="J21" s="22"/>
      <c r="K21" s="22"/>
      <c r="L21" s="22"/>
      <c r="M21" s="53"/>
      <c r="N21" s="36"/>
      <c r="O21" s="84"/>
    </row>
    <row r="22" spans="1:16" ht="20.100000000000001" customHeight="1" x14ac:dyDescent="0.2">
      <c r="A22" s="152"/>
      <c r="B22" s="151"/>
      <c r="C22" s="53"/>
      <c r="D22" s="284"/>
      <c r="E22" s="284"/>
      <c r="F22" s="284"/>
      <c r="G22" s="284"/>
      <c r="H22" s="284"/>
      <c r="I22" s="22"/>
      <c r="J22" s="22"/>
      <c r="K22" s="22"/>
      <c r="L22" s="22"/>
      <c r="M22" s="53"/>
      <c r="N22" s="36"/>
      <c r="O22" s="84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282" t="s">
        <v>245</v>
      </c>
      <c r="D23" s="181" t="s">
        <v>64</v>
      </c>
      <c r="E23" s="181"/>
      <c r="F23" s="181"/>
      <c r="G23" s="181"/>
      <c r="H23" s="181"/>
      <c r="I23" s="280" t="s">
        <v>84</v>
      </c>
      <c r="J23" s="280"/>
      <c r="K23" s="280"/>
      <c r="L23" s="181" t="s">
        <v>34</v>
      </c>
      <c r="M23" s="181"/>
      <c r="N23" s="181"/>
      <c r="O23" s="281"/>
      <c r="P23" s="41"/>
    </row>
    <row r="24" spans="1:16" ht="20.100000000000001" customHeight="1" x14ac:dyDescent="0.2">
      <c r="A24" s="152"/>
      <c r="B24" s="151"/>
      <c r="C24" s="283"/>
      <c r="D24" s="181"/>
      <c r="E24" s="181"/>
      <c r="F24" s="181"/>
      <c r="G24" s="181"/>
      <c r="H24" s="181"/>
      <c r="I24" s="280"/>
      <c r="J24" s="280"/>
      <c r="K24" s="280"/>
      <c r="L24" s="181"/>
      <c r="M24" s="181"/>
      <c r="N24" s="181"/>
      <c r="O24" s="281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181" t="s">
        <v>35</v>
      </c>
      <c r="D25" s="181"/>
      <c r="E25" s="181"/>
      <c r="F25" s="181"/>
      <c r="G25" s="181"/>
      <c r="H25" s="181" t="s">
        <v>34</v>
      </c>
      <c r="I25" s="181"/>
      <c r="J25" s="181"/>
      <c r="K25" s="181"/>
      <c r="L25" s="22"/>
      <c r="M25" s="53"/>
      <c r="N25" s="53"/>
      <c r="O25" s="66"/>
    </row>
    <row r="26" spans="1:16" ht="20.100000000000001" customHeight="1" x14ac:dyDescent="0.2">
      <c r="A26" s="159"/>
      <c r="B26" s="160"/>
      <c r="C26" s="181"/>
      <c r="D26" s="181"/>
      <c r="E26" s="181"/>
      <c r="F26" s="181"/>
      <c r="G26" s="181"/>
      <c r="H26" s="181"/>
      <c r="I26" s="181"/>
      <c r="J26" s="181"/>
      <c r="K26" s="181"/>
      <c r="L26" s="22"/>
      <c r="M26" s="53"/>
      <c r="N26" s="53"/>
      <c r="O26" s="66"/>
    </row>
    <row r="27" spans="1:16" ht="20.100000000000001" customHeight="1" thickBot="1" x14ac:dyDescent="0.25">
      <c r="A27" s="175" t="s">
        <v>89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8"/>
    </row>
  </sheetData>
  <mergeCells count="51">
    <mergeCell ref="I7:L8"/>
    <mergeCell ref="H25:K26"/>
    <mergeCell ref="C11:G12"/>
    <mergeCell ref="D23:H24"/>
    <mergeCell ref="I23:K24"/>
    <mergeCell ref="I13:L14"/>
    <mergeCell ref="I19:L20"/>
    <mergeCell ref="L23:O24"/>
    <mergeCell ref="I11:L12"/>
    <mergeCell ref="M11:O12"/>
    <mergeCell ref="C17:G18"/>
    <mergeCell ref="I17:L18"/>
    <mergeCell ref="M17:O18"/>
    <mergeCell ref="D7:H8"/>
    <mergeCell ref="D13:H14"/>
    <mergeCell ref="D19:H20"/>
    <mergeCell ref="C25:G26"/>
    <mergeCell ref="C23:C24"/>
    <mergeCell ref="D9:H10"/>
    <mergeCell ref="D15:H16"/>
    <mergeCell ref="D21:H22"/>
    <mergeCell ref="A27:O27"/>
    <mergeCell ref="A25:A26"/>
    <mergeCell ref="B25:B26"/>
    <mergeCell ref="A7:A8"/>
    <mergeCell ref="B7:B8"/>
    <mergeCell ref="A9:A10"/>
    <mergeCell ref="B9:B10"/>
    <mergeCell ref="A11:A12"/>
    <mergeCell ref="B11:B12"/>
    <mergeCell ref="A13:A14"/>
    <mergeCell ref="B13:B14"/>
    <mergeCell ref="A21:A22"/>
    <mergeCell ref="B21:B22"/>
    <mergeCell ref="A23:A24"/>
    <mergeCell ref="B23:B24"/>
    <mergeCell ref="A15:A16"/>
    <mergeCell ref="B15:B16"/>
    <mergeCell ref="A17:A18"/>
    <mergeCell ref="B17:B18"/>
    <mergeCell ref="A19:A20"/>
    <mergeCell ref="B19:B20"/>
    <mergeCell ref="A1:O1"/>
    <mergeCell ref="A3:A4"/>
    <mergeCell ref="B3:B4"/>
    <mergeCell ref="A5:A6"/>
    <mergeCell ref="B5:B6"/>
    <mergeCell ref="D3:H4"/>
    <mergeCell ref="C5:G6"/>
    <mergeCell ref="I5:L6"/>
    <mergeCell ref="M5:O6"/>
  </mergeCells>
  <printOptions horizontalCentered="1" verticalCentered="1"/>
  <pageMargins left="0.1" right="0.1" top="0.1" bottom="0.1" header="0.21" footer="0.19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6" ht="18" x14ac:dyDescent="0.2">
      <c r="A1" s="277" t="s">
        <v>172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6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285" t="s">
        <v>249</v>
      </c>
      <c r="D3" s="139"/>
      <c r="E3" s="139"/>
      <c r="F3" s="139"/>
      <c r="G3" s="139"/>
      <c r="H3" s="139"/>
      <c r="I3" s="139"/>
      <c r="J3" s="53"/>
      <c r="K3" s="53"/>
      <c r="L3" s="53"/>
      <c r="M3" s="53"/>
      <c r="N3" s="53"/>
      <c r="O3" s="86"/>
    </row>
    <row r="4" spans="1:16" ht="20.100000000000001" customHeight="1" x14ac:dyDescent="0.2">
      <c r="A4" s="152"/>
      <c r="B4" s="151"/>
      <c r="C4" s="139"/>
      <c r="D4" s="139"/>
      <c r="E4" s="139"/>
      <c r="F4" s="139"/>
      <c r="G4" s="139"/>
      <c r="H4" s="139"/>
      <c r="I4" s="139"/>
      <c r="J4" s="53"/>
      <c r="K4" s="53"/>
      <c r="L4" s="53"/>
      <c r="M4" s="53"/>
      <c r="N4" s="53"/>
      <c r="O4" s="8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53"/>
      <c r="E5" s="53"/>
      <c r="F5" s="53"/>
      <c r="G5" s="53"/>
      <c r="H5" s="53"/>
      <c r="I5" s="53"/>
      <c r="J5" s="53"/>
      <c r="K5" s="53"/>
      <c r="L5" s="53"/>
      <c r="M5" s="50"/>
      <c r="N5" s="36"/>
      <c r="O5" s="84"/>
    </row>
    <row r="6" spans="1:16" ht="20.100000000000001" customHeight="1" x14ac:dyDescent="0.2">
      <c r="A6" s="152"/>
      <c r="B6" s="151"/>
      <c r="C6" s="50"/>
      <c r="D6" s="53"/>
      <c r="E6" s="53"/>
      <c r="F6" s="53"/>
      <c r="G6" s="53"/>
      <c r="H6" s="53"/>
      <c r="I6" s="53"/>
      <c r="J6" s="53"/>
      <c r="K6" s="53"/>
      <c r="L6" s="53"/>
      <c r="M6" s="50"/>
      <c r="N6" s="36"/>
      <c r="O6" s="84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0"/>
      <c r="D7" s="36"/>
      <c r="E7" s="22"/>
      <c r="F7" s="181" t="s">
        <v>248</v>
      </c>
      <c r="G7" s="181"/>
      <c r="H7" s="181"/>
      <c r="I7" s="139" t="s">
        <v>112</v>
      </c>
      <c r="J7" s="139"/>
      <c r="K7" s="139"/>
      <c r="L7" s="139"/>
      <c r="M7" s="139"/>
      <c r="N7" s="53"/>
      <c r="O7" s="66"/>
    </row>
    <row r="8" spans="1:16" ht="20.100000000000001" customHeight="1" x14ac:dyDescent="0.2">
      <c r="A8" s="152"/>
      <c r="B8" s="151"/>
      <c r="C8" s="50"/>
      <c r="D8" s="36"/>
      <c r="E8" s="22"/>
      <c r="F8" s="181"/>
      <c r="G8" s="181"/>
      <c r="H8" s="181"/>
      <c r="I8" s="139"/>
      <c r="J8" s="139"/>
      <c r="K8" s="139"/>
      <c r="L8" s="139"/>
      <c r="M8" s="139"/>
      <c r="N8" s="53"/>
      <c r="O8" s="6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36"/>
      <c r="D9" s="139" t="s">
        <v>249</v>
      </c>
      <c r="E9" s="139"/>
      <c r="F9" s="139"/>
      <c r="G9" s="139"/>
      <c r="H9" s="139"/>
      <c r="I9" s="139"/>
      <c r="J9" s="53"/>
      <c r="K9" s="53"/>
      <c r="L9" s="53"/>
      <c r="M9" s="53"/>
      <c r="N9" s="53"/>
      <c r="O9" s="86"/>
    </row>
    <row r="10" spans="1:16" ht="20.100000000000001" customHeight="1" x14ac:dyDescent="0.2">
      <c r="A10" s="152"/>
      <c r="B10" s="151"/>
      <c r="C10" s="36"/>
      <c r="D10" s="139"/>
      <c r="E10" s="139"/>
      <c r="F10" s="139"/>
      <c r="G10" s="139"/>
      <c r="H10" s="139"/>
      <c r="I10" s="139"/>
      <c r="J10" s="53"/>
      <c r="K10" s="53"/>
      <c r="L10" s="53"/>
      <c r="M10" s="53"/>
      <c r="N10" s="53"/>
      <c r="O10" s="8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0"/>
      <c r="N11" s="36"/>
      <c r="O11" s="84"/>
    </row>
    <row r="12" spans="1:16" ht="20.100000000000001" customHeight="1" x14ac:dyDescent="0.2">
      <c r="A12" s="152"/>
      <c r="B12" s="151"/>
      <c r="C12" s="50"/>
      <c r="D12" s="53"/>
      <c r="E12" s="53"/>
      <c r="F12" s="53"/>
      <c r="G12" s="53"/>
      <c r="H12" s="53"/>
      <c r="I12" s="53"/>
      <c r="J12" s="53"/>
      <c r="K12" s="53"/>
      <c r="L12" s="53"/>
      <c r="M12" s="50"/>
      <c r="N12" s="36"/>
      <c r="O12" s="84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36"/>
      <c r="E13" s="47"/>
      <c r="F13" s="22"/>
      <c r="G13" s="284" t="s">
        <v>248</v>
      </c>
      <c r="H13" s="284"/>
      <c r="I13" s="139" t="s">
        <v>112</v>
      </c>
      <c r="J13" s="139"/>
      <c r="K13" s="139"/>
      <c r="L13" s="139"/>
      <c r="M13" s="139"/>
      <c r="N13" s="53"/>
      <c r="O13" s="66"/>
    </row>
    <row r="14" spans="1:16" ht="20.100000000000001" customHeight="1" x14ac:dyDescent="0.2">
      <c r="A14" s="152"/>
      <c r="B14" s="151"/>
      <c r="C14" s="50"/>
      <c r="D14" s="36"/>
      <c r="E14" s="47"/>
      <c r="F14" s="22"/>
      <c r="G14" s="284"/>
      <c r="H14" s="284"/>
      <c r="I14" s="139"/>
      <c r="J14" s="139"/>
      <c r="K14" s="139"/>
      <c r="L14" s="139"/>
      <c r="M14" s="139"/>
      <c r="N14" s="53"/>
      <c r="O14" s="6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36"/>
      <c r="D15" s="139" t="s">
        <v>249</v>
      </c>
      <c r="E15" s="139"/>
      <c r="F15" s="139"/>
      <c r="G15" s="139"/>
      <c r="H15" s="139"/>
      <c r="I15" s="139"/>
      <c r="J15" s="53"/>
      <c r="K15" s="53"/>
      <c r="L15" s="53"/>
      <c r="M15" s="53"/>
      <c r="N15" s="53"/>
      <c r="O15" s="86"/>
    </row>
    <row r="16" spans="1:16" ht="20.100000000000001" customHeight="1" x14ac:dyDescent="0.2">
      <c r="A16" s="152"/>
      <c r="B16" s="151"/>
      <c r="C16" s="36"/>
      <c r="D16" s="139"/>
      <c r="E16" s="139"/>
      <c r="F16" s="139"/>
      <c r="G16" s="139"/>
      <c r="H16" s="139"/>
      <c r="I16" s="139"/>
      <c r="J16" s="53"/>
      <c r="K16" s="53"/>
      <c r="L16" s="53"/>
      <c r="M16" s="53"/>
      <c r="N16" s="53"/>
      <c r="O16" s="86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0"/>
      <c r="N17" s="36"/>
      <c r="O17" s="84"/>
    </row>
    <row r="18" spans="1:15" ht="20.100000000000001" customHeight="1" x14ac:dyDescent="0.2">
      <c r="A18" s="152"/>
      <c r="B18" s="151"/>
      <c r="C18" s="50"/>
      <c r="D18" s="53"/>
      <c r="E18" s="53"/>
      <c r="F18" s="53"/>
      <c r="G18" s="53"/>
      <c r="H18" s="53"/>
      <c r="I18" s="53"/>
      <c r="J18" s="53"/>
      <c r="K18" s="53"/>
      <c r="L18" s="53"/>
      <c r="M18" s="50"/>
      <c r="N18" s="36"/>
      <c r="O18" s="84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36"/>
      <c r="E19" s="22"/>
      <c r="F19" s="181" t="s">
        <v>248</v>
      </c>
      <c r="G19" s="181"/>
      <c r="H19" s="181"/>
      <c r="I19" s="139" t="s">
        <v>112</v>
      </c>
      <c r="J19" s="139"/>
      <c r="K19" s="139"/>
      <c r="L19" s="139"/>
      <c r="M19" s="139"/>
      <c r="N19" s="53"/>
      <c r="O19" s="66"/>
    </row>
    <row r="20" spans="1:15" ht="20.100000000000001" customHeight="1" x14ac:dyDescent="0.2">
      <c r="A20" s="152"/>
      <c r="B20" s="151"/>
      <c r="C20" s="50"/>
      <c r="D20" s="36"/>
      <c r="E20" s="22"/>
      <c r="F20" s="181"/>
      <c r="G20" s="181"/>
      <c r="H20" s="181"/>
      <c r="I20" s="139"/>
      <c r="J20" s="139"/>
      <c r="K20" s="139"/>
      <c r="L20" s="139"/>
      <c r="M20" s="139"/>
      <c r="N20" s="53"/>
      <c r="O20" s="6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36"/>
      <c r="D21" s="139" t="s">
        <v>249</v>
      </c>
      <c r="E21" s="139"/>
      <c r="F21" s="139"/>
      <c r="G21" s="139"/>
      <c r="H21" s="139"/>
      <c r="I21" s="139"/>
      <c r="J21" s="53"/>
      <c r="K21" s="53"/>
      <c r="L21" s="53"/>
      <c r="M21" s="53"/>
      <c r="N21" s="53"/>
      <c r="O21" s="86"/>
    </row>
    <row r="22" spans="1:15" ht="20.100000000000001" customHeight="1" x14ac:dyDescent="0.2">
      <c r="A22" s="152"/>
      <c r="B22" s="151"/>
      <c r="C22" s="36"/>
      <c r="D22" s="139"/>
      <c r="E22" s="139"/>
      <c r="F22" s="139"/>
      <c r="G22" s="139"/>
      <c r="H22" s="139"/>
      <c r="I22" s="139"/>
      <c r="J22" s="53"/>
      <c r="K22" s="53"/>
      <c r="L22" s="53"/>
      <c r="M22" s="53"/>
      <c r="N22" s="53"/>
      <c r="O22" s="8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53"/>
      <c r="E23" s="53"/>
      <c r="F23" s="53"/>
      <c r="G23" s="53"/>
      <c r="H23" s="53"/>
      <c r="I23" s="53"/>
      <c r="J23" s="53"/>
      <c r="K23" s="53"/>
      <c r="L23" s="53"/>
      <c r="M23" s="50"/>
      <c r="N23" s="36"/>
      <c r="O23" s="84"/>
    </row>
    <row r="24" spans="1:15" ht="20.100000000000001" customHeight="1" x14ac:dyDescent="0.2">
      <c r="A24" s="152"/>
      <c r="B24" s="151"/>
      <c r="C24" s="50"/>
      <c r="D24" s="53"/>
      <c r="E24" s="53"/>
      <c r="F24" s="53"/>
      <c r="G24" s="53"/>
      <c r="H24" s="53"/>
      <c r="I24" s="53"/>
      <c r="J24" s="53"/>
      <c r="K24" s="53"/>
      <c r="L24" s="53"/>
      <c r="M24" s="50"/>
      <c r="N24" s="36"/>
      <c r="O24" s="84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36"/>
      <c r="E25" s="47"/>
      <c r="F25" s="22"/>
      <c r="G25" s="284" t="s">
        <v>248</v>
      </c>
      <c r="H25" s="284"/>
      <c r="I25" s="139" t="s">
        <v>112</v>
      </c>
      <c r="J25" s="139"/>
      <c r="K25" s="139"/>
      <c r="L25" s="139"/>
      <c r="M25" s="139"/>
      <c r="N25" s="53"/>
      <c r="O25" s="66"/>
    </row>
    <row r="26" spans="1:15" ht="20.100000000000001" customHeight="1" x14ac:dyDescent="0.2">
      <c r="A26" s="159"/>
      <c r="B26" s="160"/>
      <c r="C26" s="50"/>
      <c r="D26" s="36"/>
      <c r="E26" s="47"/>
      <c r="F26" s="22"/>
      <c r="G26" s="284"/>
      <c r="H26" s="284"/>
      <c r="I26" s="139"/>
      <c r="J26" s="139"/>
      <c r="K26" s="139"/>
      <c r="L26" s="139"/>
      <c r="M26" s="139"/>
      <c r="N26" s="53"/>
      <c r="O26" s="66"/>
    </row>
    <row r="27" spans="1:15" ht="20.100000000000001" customHeight="1" thickBot="1" x14ac:dyDescent="0.25">
      <c r="A27" s="175" t="s">
        <v>88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ht="12.75" customHeight="1" x14ac:dyDescent="0.2">
      <c r="A28" s="51"/>
      <c r="B28" s="106"/>
      <c r="C28" s="67"/>
      <c r="D28" s="67"/>
      <c r="E28" s="67"/>
      <c r="F28" s="67"/>
      <c r="G28" s="51"/>
      <c r="H28" s="51"/>
      <c r="I28" s="51"/>
      <c r="J28" s="51"/>
      <c r="K28" s="51"/>
      <c r="L28" s="51"/>
      <c r="M28" s="51"/>
      <c r="N28" s="51"/>
    </row>
  </sheetData>
  <mergeCells count="38">
    <mergeCell ref="B13:B14"/>
    <mergeCell ref="A13:A14"/>
    <mergeCell ref="G13:H14"/>
    <mergeCell ref="F19:H20"/>
    <mergeCell ref="G25:H26"/>
    <mergeCell ref="D15:I16"/>
    <mergeCell ref="D21:I22"/>
    <mergeCell ref="I13:M14"/>
    <mergeCell ref="I19:M20"/>
    <mergeCell ref="I25:M26"/>
    <mergeCell ref="B17:B18"/>
    <mergeCell ref="B15:B16"/>
    <mergeCell ref="A15:A16"/>
    <mergeCell ref="A17:A18"/>
    <mergeCell ref="B19:B20"/>
    <mergeCell ref="A19:A20"/>
    <mergeCell ref="A27:O27"/>
    <mergeCell ref="A23:A24"/>
    <mergeCell ref="B25:B26"/>
    <mergeCell ref="A21:A22"/>
    <mergeCell ref="B21:B22"/>
    <mergeCell ref="B23:B24"/>
    <mergeCell ref="A25:A26"/>
    <mergeCell ref="A1:O1"/>
    <mergeCell ref="B5:B6"/>
    <mergeCell ref="A11:A12"/>
    <mergeCell ref="B3:B4"/>
    <mergeCell ref="A7:A8"/>
    <mergeCell ref="A3:A4"/>
    <mergeCell ref="B9:B10"/>
    <mergeCell ref="A5:A6"/>
    <mergeCell ref="B7:B8"/>
    <mergeCell ref="A9:A10"/>
    <mergeCell ref="F7:H8"/>
    <mergeCell ref="B11:B12"/>
    <mergeCell ref="C3:I4"/>
    <mergeCell ref="D9:I10"/>
    <mergeCell ref="I7:M8"/>
  </mergeCells>
  <phoneticPr fontId="0" type="noConversion"/>
  <printOptions horizontalCentered="1" verticalCentered="1"/>
  <pageMargins left="0.11811023622047245" right="0.11811023622047245" top="0.11811023622047245" bottom="0.11811023622047245" header="0.23622047244094491" footer="0.23622047244094491"/>
  <pageSetup paperSize="9"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6" ht="18" x14ac:dyDescent="0.2">
      <c r="A1" s="277" t="s">
        <v>173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196" t="s">
        <v>250</v>
      </c>
      <c r="E3" s="196"/>
      <c r="F3" s="196"/>
      <c r="G3" s="196"/>
      <c r="H3" s="196"/>
      <c r="I3" s="53"/>
      <c r="J3" s="53"/>
      <c r="K3" s="53"/>
      <c r="L3" s="53"/>
      <c r="M3" s="53"/>
      <c r="N3" s="36"/>
      <c r="O3" s="84"/>
    </row>
    <row r="4" spans="1:16" ht="20.100000000000001" customHeight="1" x14ac:dyDescent="0.2">
      <c r="A4" s="152"/>
      <c r="B4" s="151"/>
      <c r="C4" s="50"/>
      <c r="D4" s="196"/>
      <c r="E4" s="196"/>
      <c r="F4" s="196"/>
      <c r="G4" s="196"/>
      <c r="H4" s="196"/>
      <c r="I4" s="53"/>
      <c r="J4" s="53"/>
      <c r="K4" s="53"/>
      <c r="L4" s="53"/>
      <c r="M4" s="53"/>
      <c r="N4" s="36"/>
      <c r="O4" s="84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53"/>
      <c r="E5" s="53"/>
      <c r="F5" s="53"/>
      <c r="G5" s="53"/>
      <c r="H5" s="53"/>
      <c r="I5" s="53"/>
      <c r="J5" s="53"/>
      <c r="K5" s="53"/>
      <c r="L5" s="53"/>
      <c r="M5" s="50"/>
      <c r="N5" s="50"/>
      <c r="O5" s="66"/>
    </row>
    <row r="6" spans="1:16" ht="20.100000000000001" customHeight="1" x14ac:dyDescent="0.2">
      <c r="A6" s="152"/>
      <c r="B6" s="151"/>
      <c r="C6" s="50"/>
      <c r="D6" s="53"/>
      <c r="E6" s="53"/>
      <c r="F6" s="53"/>
      <c r="G6" s="53"/>
      <c r="H6" s="53"/>
      <c r="I6" s="53"/>
      <c r="J6" s="53"/>
      <c r="K6" s="53"/>
      <c r="L6" s="53"/>
      <c r="M6" s="50"/>
      <c r="N6" s="50"/>
      <c r="O6" s="6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53"/>
      <c r="E7" s="22"/>
      <c r="F7" s="181" t="s">
        <v>248</v>
      </c>
      <c r="G7" s="181"/>
      <c r="H7" s="181"/>
      <c r="I7" s="182" t="s">
        <v>113</v>
      </c>
      <c r="J7" s="182"/>
      <c r="K7" s="182"/>
      <c r="L7" s="182"/>
      <c r="M7" s="182"/>
      <c r="N7" s="53"/>
      <c r="O7" s="86"/>
    </row>
    <row r="8" spans="1:16" ht="20.100000000000001" customHeight="1" x14ac:dyDescent="0.2">
      <c r="A8" s="152"/>
      <c r="B8" s="151"/>
      <c r="C8" s="53"/>
      <c r="D8" s="53"/>
      <c r="E8" s="22"/>
      <c r="F8" s="181"/>
      <c r="G8" s="181"/>
      <c r="H8" s="181"/>
      <c r="I8" s="182"/>
      <c r="J8" s="182"/>
      <c r="K8" s="182"/>
      <c r="L8" s="182"/>
      <c r="M8" s="182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94" t="str">
        <f>LOOKUP(4,Időbeosztás!I2:I16,Időbeosztás!C2:C16)</f>
        <v>március 14.</v>
      </c>
      <c r="C9" s="53"/>
      <c r="D9" s="196" t="s">
        <v>250</v>
      </c>
      <c r="E9" s="196"/>
      <c r="F9" s="196"/>
      <c r="G9" s="196"/>
      <c r="H9" s="196"/>
      <c r="I9" s="53"/>
      <c r="J9" s="53"/>
      <c r="K9" s="53"/>
      <c r="L9" s="53"/>
      <c r="M9" s="53"/>
      <c r="N9" s="36"/>
      <c r="O9" s="84"/>
    </row>
    <row r="10" spans="1:16" ht="20.100000000000001" customHeight="1" x14ac:dyDescent="0.2">
      <c r="A10" s="152"/>
      <c r="B10" s="194"/>
      <c r="C10" s="53"/>
      <c r="D10" s="196"/>
      <c r="E10" s="196"/>
      <c r="F10" s="196"/>
      <c r="G10" s="196"/>
      <c r="H10" s="196"/>
      <c r="I10" s="53"/>
      <c r="J10" s="53"/>
      <c r="K10" s="53"/>
      <c r="L10" s="53"/>
      <c r="M10" s="53"/>
      <c r="N10" s="36"/>
      <c r="O10" s="84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66"/>
    </row>
    <row r="12" spans="1:16" ht="20.100000000000001" customHeight="1" x14ac:dyDescent="0.2">
      <c r="A12" s="152"/>
      <c r="B12" s="151"/>
      <c r="C12" s="5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6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47"/>
      <c r="E13" s="47"/>
      <c r="F13" s="22"/>
      <c r="G13" s="284" t="s">
        <v>248</v>
      </c>
      <c r="H13" s="284"/>
      <c r="I13" s="182" t="s">
        <v>113</v>
      </c>
      <c r="J13" s="182"/>
      <c r="K13" s="182"/>
      <c r="L13" s="182"/>
      <c r="M13" s="182"/>
      <c r="N13" s="53"/>
      <c r="O13" s="86"/>
    </row>
    <row r="14" spans="1:16" ht="20.100000000000001" customHeight="1" x14ac:dyDescent="0.2">
      <c r="A14" s="152"/>
      <c r="B14" s="151"/>
      <c r="C14" s="50"/>
      <c r="D14" s="47"/>
      <c r="E14" s="47"/>
      <c r="F14" s="22"/>
      <c r="G14" s="284"/>
      <c r="H14" s="284"/>
      <c r="I14" s="182"/>
      <c r="J14" s="182"/>
      <c r="K14" s="182"/>
      <c r="L14" s="182"/>
      <c r="M14" s="182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3"/>
      <c r="D15" s="196" t="s">
        <v>250</v>
      </c>
      <c r="E15" s="196"/>
      <c r="F15" s="196"/>
      <c r="G15" s="196"/>
      <c r="H15" s="196"/>
      <c r="I15" s="53"/>
      <c r="J15" s="53"/>
      <c r="K15" s="53"/>
      <c r="L15" s="53"/>
      <c r="M15" s="53"/>
      <c r="N15" s="36"/>
      <c r="O15" s="84"/>
    </row>
    <row r="16" spans="1:16" ht="20.100000000000001" customHeight="1" x14ac:dyDescent="0.2">
      <c r="A16" s="152"/>
      <c r="B16" s="151"/>
      <c r="C16" s="53"/>
      <c r="D16" s="196"/>
      <c r="E16" s="196"/>
      <c r="F16" s="196"/>
      <c r="G16" s="196"/>
      <c r="H16" s="196"/>
      <c r="I16" s="53"/>
      <c r="J16" s="53"/>
      <c r="K16" s="53"/>
      <c r="L16" s="53"/>
      <c r="M16" s="53"/>
      <c r="N16" s="36"/>
      <c r="O16" s="84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66"/>
    </row>
    <row r="18" spans="1:16" ht="20.100000000000001" customHeight="1" x14ac:dyDescent="0.2">
      <c r="A18" s="152"/>
      <c r="B18" s="151"/>
      <c r="C18" s="50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53"/>
      <c r="E19" s="22"/>
      <c r="F19" s="181" t="s">
        <v>248</v>
      </c>
      <c r="G19" s="181"/>
      <c r="H19" s="181"/>
      <c r="I19" s="182" t="s">
        <v>113</v>
      </c>
      <c r="J19" s="182"/>
      <c r="K19" s="182"/>
      <c r="L19" s="182"/>
      <c r="M19" s="182"/>
      <c r="N19" s="53"/>
      <c r="O19" s="86"/>
    </row>
    <row r="20" spans="1:16" ht="20.100000000000001" customHeight="1" x14ac:dyDescent="0.2">
      <c r="A20" s="152"/>
      <c r="B20" s="151"/>
      <c r="C20" s="53"/>
      <c r="D20" s="53"/>
      <c r="E20" s="22"/>
      <c r="F20" s="181"/>
      <c r="G20" s="181"/>
      <c r="H20" s="181"/>
      <c r="I20" s="182"/>
      <c r="J20" s="182"/>
      <c r="K20" s="182"/>
      <c r="L20" s="182"/>
      <c r="M20" s="182"/>
      <c r="N20" s="53"/>
      <c r="O20" s="8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3"/>
      <c r="D21" s="196" t="s">
        <v>250</v>
      </c>
      <c r="E21" s="196"/>
      <c r="F21" s="196"/>
      <c r="G21" s="196"/>
      <c r="H21" s="196"/>
      <c r="I21" s="53"/>
      <c r="J21" s="53"/>
      <c r="K21" s="53"/>
      <c r="L21" s="53"/>
      <c r="M21" s="53"/>
      <c r="N21" s="36"/>
      <c r="O21" s="84"/>
    </row>
    <row r="22" spans="1:16" ht="20.100000000000001" customHeight="1" x14ac:dyDescent="0.2">
      <c r="A22" s="152"/>
      <c r="B22" s="151"/>
      <c r="C22" s="53"/>
      <c r="D22" s="196"/>
      <c r="E22" s="196"/>
      <c r="F22" s="196"/>
      <c r="G22" s="196"/>
      <c r="H22" s="196"/>
      <c r="I22" s="53"/>
      <c r="J22" s="53"/>
      <c r="K22" s="53"/>
      <c r="L22" s="53"/>
      <c r="M22" s="53"/>
      <c r="N22" s="36"/>
      <c r="O22" s="84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53"/>
      <c r="E23" s="53"/>
      <c r="F23" s="53"/>
      <c r="G23" s="53"/>
      <c r="H23" s="53"/>
      <c r="I23" s="53"/>
      <c r="J23" s="53"/>
      <c r="K23" s="47"/>
      <c r="L23" s="53"/>
      <c r="M23" s="53"/>
      <c r="N23" s="53"/>
      <c r="O23" s="66"/>
      <c r="P23" s="41"/>
    </row>
    <row r="24" spans="1:16" ht="20.100000000000001" customHeight="1" x14ac:dyDescent="0.2">
      <c r="A24" s="152"/>
      <c r="B24" s="151"/>
      <c r="C24" s="50"/>
      <c r="D24" s="53"/>
      <c r="E24" s="53"/>
      <c r="F24" s="53"/>
      <c r="G24" s="53"/>
      <c r="H24" s="53"/>
      <c r="I24" s="53"/>
      <c r="J24" s="53"/>
      <c r="K24" s="47"/>
      <c r="L24" s="53"/>
      <c r="M24" s="53"/>
      <c r="N24" s="53"/>
      <c r="O24" s="66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47"/>
      <c r="E25" s="47"/>
      <c r="F25" s="22"/>
      <c r="G25" s="284" t="s">
        <v>248</v>
      </c>
      <c r="H25" s="284"/>
      <c r="I25" s="182" t="s">
        <v>113</v>
      </c>
      <c r="J25" s="182"/>
      <c r="K25" s="182"/>
      <c r="L25" s="182"/>
      <c r="M25" s="182"/>
      <c r="N25" s="53"/>
      <c r="O25" s="86"/>
    </row>
    <row r="26" spans="1:16" ht="20.100000000000001" customHeight="1" x14ac:dyDescent="0.2">
      <c r="A26" s="159"/>
      <c r="B26" s="160"/>
      <c r="C26" s="50"/>
      <c r="D26" s="47"/>
      <c r="E26" s="47"/>
      <c r="F26" s="22"/>
      <c r="G26" s="284"/>
      <c r="H26" s="284"/>
      <c r="I26" s="182"/>
      <c r="J26" s="182"/>
      <c r="K26" s="182"/>
      <c r="L26" s="182"/>
      <c r="M26" s="182"/>
      <c r="N26" s="53"/>
      <c r="O26" s="86"/>
    </row>
    <row r="27" spans="1:16" ht="20.100000000000001" customHeight="1" thickBot="1" x14ac:dyDescent="0.25">
      <c r="A27" s="175" t="s">
        <v>117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88" t="s">
        <v>305</v>
      </c>
    </row>
    <row r="29" spans="1:16" x14ac:dyDescent="0.2">
      <c r="B29" s="99" t="s">
        <v>119</v>
      </c>
    </row>
  </sheetData>
  <mergeCells count="38">
    <mergeCell ref="A27:O27"/>
    <mergeCell ref="A19:A20"/>
    <mergeCell ref="A21:A22"/>
    <mergeCell ref="B21:B22"/>
    <mergeCell ref="A23:A24"/>
    <mergeCell ref="B23:B24"/>
    <mergeCell ref="B19:B20"/>
    <mergeCell ref="F19:H20"/>
    <mergeCell ref="A25:A26"/>
    <mergeCell ref="B25:B26"/>
    <mergeCell ref="G25:H26"/>
    <mergeCell ref="D21:H22"/>
    <mergeCell ref="A5:A6"/>
    <mergeCell ref="B5:B6"/>
    <mergeCell ref="A7:A8"/>
    <mergeCell ref="B7:B8"/>
    <mergeCell ref="A1:O1"/>
    <mergeCell ref="A3:A4"/>
    <mergeCell ref="B3:B4"/>
    <mergeCell ref="F7:H8"/>
    <mergeCell ref="I7:M8"/>
    <mergeCell ref="D3:H4"/>
    <mergeCell ref="I13:M14"/>
    <mergeCell ref="I19:M20"/>
    <mergeCell ref="I25:M26"/>
    <mergeCell ref="A9:A10"/>
    <mergeCell ref="B9:B10"/>
    <mergeCell ref="A13:A14"/>
    <mergeCell ref="B13:B14"/>
    <mergeCell ref="A15:A16"/>
    <mergeCell ref="B15:B16"/>
    <mergeCell ref="A11:A12"/>
    <mergeCell ref="B11:B12"/>
    <mergeCell ref="A17:A18"/>
    <mergeCell ref="B17:B18"/>
    <mergeCell ref="D9:H10"/>
    <mergeCell ref="D15:H16"/>
    <mergeCell ref="G13:H14"/>
  </mergeCells>
  <printOptions horizontalCentered="1" verticalCentered="1"/>
  <pageMargins left="0.1" right="0.1" top="0.1" bottom="0.1" header="0.21" footer="0.19"/>
  <pageSetup paperSize="9"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6" ht="18" x14ac:dyDescent="0.2">
      <c r="A1" s="277" t="s">
        <v>174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</row>
    <row r="2" spans="1:16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82" t="s">
        <v>65</v>
      </c>
      <c r="D3" s="182"/>
      <c r="E3" s="182"/>
      <c r="F3" s="182"/>
      <c r="G3" s="182"/>
      <c r="H3" s="22"/>
      <c r="I3" s="53"/>
      <c r="J3" s="53"/>
      <c r="K3" s="53"/>
      <c r="L3" s="53"/>
      <c r="M3" s="53"/>
      <c r="N3" s="36"/>
      <c r="O3" s="84"/>
    </row>
    <row r="4" spans="1:16" ht="20.100000000000001" customHeight="1" x14ac:dyDescent="0.2">
      <c r="A4" s="152"/>
      <c r="B4" s="151"/>
      <c r="C4" s="182"/>
      <c r="D4" s="182"/>
      <c r="E4" s="182"/>
      <c r="F4" s="182"/>
      <c r="G4" s="182"/>
      <c r="H4" s="22"/>
      <c r="I4" s="53"/>
      <c r="J4" s="53"/>
      <c r="K4" s="53"/>
      <c r="L4" s="53"/>
      <c r="M4" s="53"/>
      <c r="N4" s="36"/>
      <c r="O4" s="84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22"/>
      <c r="E5" s="22"/>
      <c r="F5" s="22"/>
      <c r="G5" s="22"/>
      <c r="H5" s="22"/>
      <c r="I5" s="22"/>
      <c r="J5" s="22"/>
      <c r="K5" s="22"/>
      <c r="L5" s="22"/>
      <c r="M5" s="50"/>
      <c r="N5" s="50"/>
      <c r="O5" s="66"/>
    </row>
    <row r="6" spans="1:16" ht="20.100000000000001" customHeight="1" x14ac:dyDescent="0.2">
      <c r="A6" s="152"/>
      <c r="B6" s="151"/>
      <c r="C6" s="50"/>
      <c r="D6" s="22"/>
      <c r="E6" s="22"/>
      <c r="F6" s="22"/>
      <c r="G6" s="22"/>
      <c r="H6" s="22"/>
      <c r="I6" s="22"/>
      <c r="J6" s="22"/>
      <c r="K6" s="22"/>
      <c r="L6" s="22"/>
      <c r="M6" s="50"/>
      <c r="N6" s="50"/>
      <c r="O6" s="6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30"/>
      <c r="E7" s="22"/>
      <c r="F7" s="286" t="s">
        <v>248</v>
      </c>
      <c r="G7" s="286"/>
      <c r="H7" s="181"/>
      <c r="I7" s="196" t="s">
        <v>114</v>
      </c>
      <c r="J7" s="196"/>
      <c r="K7" s="196"/>
      <c r="L7" s="196"/>
      <c r="M7" s="196"/>
      <c r="N7" s="53"/>
      <c r="O7" s="66"/>
    </row>
    <row r="8" spans="1:16" ht="20.100000000000001" customHeight="1" x14ac:dyDescent="0.2">
      <c r="A8" s="152"/>
      <c r="B8" s="151"/>
      <c r="C8" s="53"/>
      <c r="D8" s="53"/>
      <c r="E8" s="22"/>
      <c r="F8" s="181"/>
      <c r="G8" s="181"/>
      <c r="H8" s="181"/>
      <c r="I8" s="196"/>
      <c r="J8" s="196"/>
      <c r="K8" s="196"/>
      <c r="L8" s="196"/>
      <c r="M8" s="196"/>
      <c r="N8" s="53"/>
      <c r="O8" s="66"/>
    </row>
    <row r="9" spans="1:16" ht="20.100000000000001" customHeight="1" x14ac:dyDescent="0.2">
      <c r="A9" s="152">
        <f>LOOKUP(4,Időbeosztás!I2:I16,Időbeosztás!A2:A16)</f>
        <v>4</v>
      </c>
      <c r="B9" s="194" t="str">
        <f>LOOKUP(4,Időbeosztás!I2:I16,Időbeosztás!C2:C16)</f>
        <v>március 14.</v>
      </c>
      <c r="C9" s="182" t="s">
        <v>65</v>
      </c>
      <c r="D9" s="182"/>
      <c r="E9" s="182"/>
      <c r="F9" s="182"/>
      <c r="G9" s="182"/>
      <c r="H9" s="22"/>
      <c r="I9" s="53"/>
      <c r="J9" s="53"/>
      <c r="K9" s="53"/>
      <c r="L9" s="53"/>
      <c r="M9" s="53"/>
      <c r="N9" s="36"/>
      <c r="O9" s="84"/>
    </row>
    <row r="10" spans="1:16" ht="20.100000000000001" customHeight="1" x14ac:dyDescent="0.2">
      <c r="A10" s="152"/>
      <c r="B10" s="194"/>
      <c r="C10" s="182"/>
      <c r="D10" s="182"/>
      <c r="E10" s="182"/>
      <c r="F10" s="182"/>
      <c r="G10" s="182"/>
      <c r="H10" s="22"/>
      <c r="I10" s="53"/>
      <c r="J10" s="53"/>
      <c r="K10" s="53"/>
      <c r="L10" s="53"/>
      <c r="M10" s="53"/>
      <c r="N10" s="36"/>
      <c r="O10" s="84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22"/>
      <c r="E11" s="22"/>
      <c r="F11" s="22"/>
      <c r="G11" s="22"/>
      <c r="H11" s="22"/>
      <c r="I11" s="22"/>
      <c r="J11" s="22"/>
      <c r="K11" s="22"/>
      <c r="L11" s="22"/>
      <c r="M11" s="53"/>
      <c r="N11" s="53"/>
      <c r="O11" s="86"/>
    </row>
    <row r="12" spans="1:16" ht="20.100000000000001" customHeight="1" x14ac:dyDescent="0.2">
      <c r="A12" s="152"/>
      <c r="B12" s="151"/>
      <c r="C12" s="50"/>
      <c r="D12" s="22"/>
      <c r="E12" s="22"/>
      <c r="F12" s="22"/>
      <c r="G12" s="22"/>
      <c r="H12" s="22"/>
      <c r="I12" s="22"/>
      <c r="J12" s="22"/>
      <c r="K12" s="22"/>
      <c r="L12" s="22"/>
      <c r="M12" s="53"/>
      <c r="N12" s="53"/>
      <c r="O12" s="8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128"/>
      <c r="E13" s="128"/>
      <c r="F13" s="22"/>
      <c r="G13" s="287" t="s">
        <v>248</v>
      </c>
      <c r="H13" s="284"/>
      <c r="I13" s="196" t="s">
        <v>114</v>
      </c>
      <c r="J13" s="196"/>
      <c r="K13" s="196"/>
      <c r="L13" s="196"/>
      <c r="M13" s="196"/>
      <c r="N13" s="53"/>
      <c r="O13" s="86"/>
    </row>
    <row r="14" spans="1:16" ht="20.100000000000001" customHeight="1" x14ac:dyDescent="0.2">
      <c r="A14" s="152"/>
      <c r="B14" s="151"/>
      <c r="C14" s="50"/>
      <c r="D14" s="47"/>
      <c r="E14" s="47"/>
      <c r="F14" s="22"/>
      <c r="G14" s="284"/>
      <c r="H14" s="284"/>
      <c r="I14" s="196"/>
      <c r="J14" s="196"/>
      <c r="K14" s="196"/>
      <c r="L14" s="196"/>
      <c r="M14" s="196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182" t="s">
        <v>65</v>
      </c>
      <c r="D15" s="182"/>
      <c r="E15" s="182"/>
      <c r="F15" s="182"/>
      <c r="G15" s="182"/>
      <c r="H15" s="22"/>
      <c r="I15" s="53"/>
      <c r="J15" s="53"/>
      <c r="K15" s="53"/>
      <c r="L15" s="53"/>
      <c r="M15" s="53"/>
      <c r="N15" s="36"/>
      <c r="O15" s="84"/>
    </row>
    <row r="16" spans="1:16" ht="20.100000000000001" customHeight="1" x14ac:dyDescent="0.2">
      <c r="A16" s="152"/>
      <c r="B16" s="151"/>
      <c r="C16" s="182"/>
      <c r="D16" s="182"/>
      <c r="E16" s="182"/>
      <c r="F16" s="182"/>
      <c r="G16" s="182"/>
      <c r="H16" s="22"/>
      <c r="I16" s="53"/>
      <c r="J16" s="53"/>
      <c r="K16" s="53"/>
      <c r="L16" s="53"/>
      <c r="M16" s="53"/>
      <c r="N16" s="36"/>
      <c r="O16" s="84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22"/>
      <c r="E17" s="22"/>
      <c r="F17" s="22"/>
      <c r="G17" s="22"/>
      <c r="H17" s="22"/>
      <c r="I17" s="22"/>
      <c r="J17" s="22"/>
      <c r="K17" s="22"/>
      <c r="L17" s="53"/>
      <c r="M17" s="53"/>
      <c r="N17" s="53"/>
      <c r="O17" s="66"/>
    </row>
    <row r="18" spans="1:16" ht="20.100000000000001" customHeight="1" x14ac:dyDescent="0.2">
      <c r="A18" s="152"/>
      <c r="B18" s="151"/>
      <c r="C18" s="50"/>
      <c r="D18" s="22"/>
      <c r="E18" s="22"/>
      <c r="F18" s="22"/>
      <c r="G18" s="22"/>
      <c r="H18" s="22"/>
      <c r="I18" s="22"/>
      <c r="J18" s="22"/>
      <c r="K18" s="22"/>
      <c r="L18" s="53"/>
      <c r="M18" s="53"/>
      <c r="N18" s="53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130"/>
      <c r="E19" s="22"/>
      <c r="F19" s="286" t="s">
        <v>248</v>
      </c>
      <c r="G19" s="181"/>
      <c r="H19" s="181"/>
      <c r="I19" s="196" t="s">
        <v>114</v>
      </c>
      <c r="J19" s="196"/>
      <c r="K19" s="196"/>
      <c r="L19" s="196"/>
      <c r="M19" s="196"/>
      <c r="N19" s="53"/>
      <c r="O19" s="66"/>
    </row>
    <row r="20" spans="1:16" ht="20.100000000000001" customHeight="1" x14ac:dyDescent="0.2">
      <c r="A20" s="152"/>
      <c r="B20" s="151"/>
      <c r="C20" s="53"/>
      <c r="D20" s="53"/>
      <c r="E20" s="22"/>
      <c r="F20" s="181"/>
      <c r="G20" s="181"/>
      <c r="H20" s="181"/>
      <c r="I20" s="196"/>
      <c r="J20" s="196"/>
      <c r="K20" s="196"/>
      <c r="L20" s="196"/>
      <c r="M20" s="196"/>
      <c r="N20" s="53"/>
      <c r="O20" s="6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182" t="s">
        <v>65</v>
      </c>
      <c r="D21" s="182"/>
      <c r="E21" s="182"/>
      <c r="F21" s="182"/>
      <c r="G21" s="182"/>
      <c r="H21" s="22"/>
      <c r="I21" s="53"/>
      <c r="J21" s="53"/>
      <c r="K21" s="53"/>
      <c r="L21" s="53"/>
      <c r="M21" s="53"/>
      <c r="N21" s="36"/>
      <c r="O21" s="84"/>
    </row>
    <row r="22" spans="1:16" ht="20.100000000000001" customHeight="1" x14ac:dyDescent="0.2">
      <c r="A22" s="152"/>
      <c r="B22" s="151"/>
      <c r="C22" s="182"/>
      <c r="D22" s="182"/>
      <c r="E22" s="182"/>
      <c r="F22" s="182"/>
      <c r="G22" s="182"/>
      <c r="H22" s="22"/>
      <c r="I22" s="53"/>
      <c r="J22" s="53"/>
      <c r="K22" s="53"/>
      <c r="L22" s="53"/>
      <c r="M22" s="53"/>
      <c r="N22" s="36"/>
      <c r="O22" s="84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22"/>
      <c r="E23" s="22"/>
      <c r="F23" s="22"/>
      <c r="G23" s="22"/>
      <c r="H23" s="22"/>
      <c r="I23" s="22"/>
      <c r="J23" s="22"/>
      <c r="K23" s="22"/>
      <c r="L23" s="22"/>
      <c r="M23" s="53"/>
      <c r="N23" s="53"/>
      <c r="O23" s="66"/>
      <c r="P23" s="41"/>
    </row>
    <row r="24" spans="1:16" ht="20.100000000000001" customHeight="1" x14ac:dyDescent="0.2">
      <c r="A24" s="152"/>
      <c r="B24" s="151"/>
      <c r="C24" s="50"/>
      <c r="D24" s="22"/>
      <c r="E24" s="22"/>
      <c r="F24" s="22"/>
      <c r="G24" s="22"/>
      <c r="H24" s="22"/>
      <c r="I24" s="22"/>
      <c r="J24" s="22"/>
      <c r="K24" s="22"/>
      <c r="L24" s="22"/>
      <c r="M24" s="53"/>
      <c r="N24" s="53"/>
      <c r="O24" s="66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128"/>
      <c r="E25" s="128"/>
      <c r="F25" s="22"/>
      <c r="G25" s="287" t="s">
        <v>248</v>
      </c>
      <c r="H25" s="284"/>
      <c r="I25" s="196" t="s">
        <v>114</v>
      </c>
      <c r="J25" s="196"/>
      <c r="K25" s="196"/>
      <c r="L25" s="196"/>
      <c r="M25" s="196"/>
      <c r="N25" s="53"/>
      <c r="O25" s="66"/>
    </row>
    <row r="26" spans="1:16" ht="20.100000000000001" customHeight="1" x14ac:dyDescent="0.2">
      <c r="A26" s="159"/>
      <c r="B26" s="160"/>
      <c r="C26" s="50"/>
      <c r="D26" s="47"/>
      <c r="E26" s="47"/>
      <c r="F26" s="22"/>
      <c r="G26" s="284"/>
      <c r="H26" s="284"/>
      <c r="I26" s="196"/>
      <c r="J26" s="196"/>
      <c r="K26" s="196"/>
      <c r="L26" s="196"/>
      <c r="M26" s="196"/>
      <c r="N26" s="53"/>
      <c r="O26" s="66"/>
    </row>
    <row r="27" spans="1:16" ht="20.100000000000001" customHeight="1" thickBot="1" x14ac:dyDescent="0.25">
      <c r="A27" s="175" t="s">
        <v>117</v>
      </c>
      <c r="B27" s="176"/>
      <c r="C27" s="176"/>
      <c r="D27" s="176"/>
      <c r="E27" s="176"/>
      <c r="F27" s="193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88" t="s">
        <v>301</v>
      </c>
    </row>
    <row r="29" spans="1:16" x14ac:dyDescent="0.2">
      <c r="B29" s="99" t="s">
        <v>314</v>
      </c>
    </row>
  </sheetData>
  <mergeCells count="38">
    <mergeCell ref="I13:M14"/>
    <mergeCell ref="I19:M20"/>
    <mergeCell ref="G13:H14"/>
    <mergeCell ref="F19:H20"/>
    <mergeCell ref="G25:H26"/>
    <mergeCell ref="I25:M26"/>
    <mergeCell ref="C9:G10"/>
    <mergeCell ref="A17:A18"/>
    <mergeCell ref="B17:B18"/>
    <mergeCell ref="A25:A26"/>
    <mergeCell ref="B25:B26"/>
    <mergeCell ref="C21:G22"/>
    <mergeCell ref="C15:G16"/>
    <mergeCell ref="A9:A10"/>
    <mergeCell ref="B9:B10"/>
    <mergeCell ref="A13:A14"/>
    <mergeCell ref="B13:B14"/>
    <mergeCell ref="A15:A16"/>
    <mergeCell ref="B15:B16"/>
    <mergeCell ref="A11:A12"/>
    <mergeCell ref="B11:B12"/>
    <mergeCell ref="A27:O27"/>
    <mergeCell ref="A19:A20"/>
    <mergeCell ref="A21:A22"/>
    <mergeCell ref="B21:B22"/>
    <mergeCell ref="A23:A24"/>
    <mergeCell ref="B23:B24"/>
    <mergeCell ref="B19:B20"/>
    <mergeCell ref="A5:A6"/>
    <mergeCell ref="B5:B6"/>
    <mergeCell ref="A7:A8"/>
    <mergeCell ref="B7:B8"/>
    <mergeCell ref="A1:O1"/>
    <mergeCell ref="A3:A4"/>
    <mergeCell ref="B3:B4"/>
    <mergeCell ref="C3:G4"/>
    <mergeCell ref="I7:M8"/>
    <mergeCell ref="F7:H8"/>
  </mergeCells>
  <printOptions horizontalCentered="1" verticalCentered="1"/>
  <pageMargins left="0.1" right="0.1" top="0.1" bottom="0.1" header="0.21" footer="0.19"/>
  <pageSetup paperSize="9"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20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96" t="s">
        <v>253</v>
      </c>
      <c r="D3" s="196"/>
      <c r="E3" s="196"/>
      <c r="F3" s="196"/>
      <c r="G3" s="196"/>
      <c r="H3" s="288" t="s">
        <v>252</v>
      </c>
      <c r="I3" s="288"/>
      <c r="J3" s="288"/>
      <c r="K3" s="288"/>
      <c r="L3" s="288"/>
      <c r="M3" s="288"/>
      <c r="N3" s="288"/>
      <c r="O3" s="289"/>
    </row>
    <row r="4" spans="1:16" ht="20.100000000000001" customHeight="1" x14ac:dyDescent="0.2">
      <c r="A4" s="152"/>
      <c r="B4" s="151"/>
      <c r="C4" s="196"/>
      <c r="D4" s="196"/>
      <c r="E4" s="196"/>
      <c r="F4" s="196"/>
      <c r="G4" s="196"/>
      <c r="H4" s="288"/>
      <c r="I4" s="288"/>
      <c r="J4" s="288"/>
      <c r="K4" s="288"/>
      <c r="L4" s="288"/>
      <c r="M4" s="288"/>
      <c r="N4" s="288"/>
      <c r="O4" s="289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139" t="s">
        <v>251</v>
      </c>
      <c r="E5" s="139"/>
      <c r="F5" s="139"/>
      <c r="G5" s="139"/>
      <c r="H5" s="139" t="s">
        <v>85</v>
      </c>
      <c r="I5" s="139"/>
      <c r="J5" s="139"/>
      <c r="K5" s="139"/>
      <c r="L5" s="188" t="s">
        <v>86</v>
      </c>
      <c r="M5" s="188"/>
      <c r="N5" s="188"/>
      <c r="O5" s="290"/>
    </row>
    <row r="6" spans="1:16" ht="20.100000000000001" customHeight="1" x14ac:dyDescent="0.2">
      <c r="A6" s="152"/>
      <c r="B6" s="151"/>
      <c r="C6" s="50"/>
      <c r="D6" s="139"/>
      <c r="E6" s="139"/>
      <c r="F6" s="139"/>
      <c r="G6" s="139"/>
      <c r="H6" s="139"/>
      <c r="I6" s="139"/>
      <c r="J6" s="139"/>
      <c r="K6" s="139"/>
      <c r="L6" s="188"/>
      <c r="M6" s="188"/>
      <c r="N6" s="188"/>
      <c r="O6" s="290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39" t="s">
        <v>251</v>
      </c>
      <c r="E7" s="139"/>
      <c r="F7" s="139"/>
      <c r="G7" s="139"/>
      <c r="H7" s="139" t="s">
        <v>334</v>
      </c>
      <c r="I7" s="139"/>
      <c r="J7" s="139"/>
      <c r="K7" s="139"/>
      <c r="L7" s="139"/>
      <c r="M7" s="98"/>
      <c r="N7" s="98"/>
      <c r="O7" s="131"/>
    </row>
    <row r="8" spans="1:16" ht="20.100000000000001" customHeight="1" x14ac:dyDescent="0.2">
      <c r="A8" s="152"/>
      <c r="B8" s="151"/>
      <c r="C8" s="53"/>
      <c r="D8" s="139"/>
      <c r="E8" s="139"/>
      <c r="F8" s="139"/>
      <c r="G8" s="139"/>
      <c r="H8" s="139"/>
      <c r="I8" s="139"/>
      <c r="J8" s="139"/>
      <c r="K8" s="139"/>
      <c r="L8" s="139"/>
      <c r="M8" s="98"/>
      <c r="N8" s="98"/>
      <c r="O8" s="131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196" t="s">
        <v>253</v>
      </c>
      <c r="D9" s="196"/>
      <c r="E9" s="196"/>
      <c r="F9" s="196"/>
      <c r="G9" s="196"/>
      <c r="H9" s="288" t="s">
        <v>252</v>
      </c>
      <c r="I9" s="288"/>
      <c r="J9" s="288"/>
      <c r="K9" s="288"/>
      <c r="L9" s="288"/>
      <c r="M9" s="288"/>
      <c r="N9" s="288"/>
      <c r="O9" s="289"/>
    </row>
    <row r="10" spans="1:16" ht="20.100000000000001" customHeight="1" x14ac:dyDescent="0.2">
      <c r="A10" s="152"/>
      <c r="B10" s="151"/>
      <c r="C10" s="196"/>
      <c r="D10" s="196"/>
      <c r="E10" s="196"/>
      <c r="F10" s="196"/>
      <c r="G10" s="196"/>
      <c r="H10" s="288"/>
      <c r="I10" s="288"/>
      <c r="J10" s="288"/>
      <c r="K10" s="288"/>
      <c r="L10" s="288"/>
      <c r="M10" s="288"/>
      <c r="N10" s="288"/>
      <c r="O10" s="289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98"/>
      <c r="E11" s="139" t="s">
        <v>251</v>
      </c>
      <c r="F11" s="223"/>
      <c r="G11" s="223"/>
      <c r="H11" s="139" t="s">
        <v>85</v>
      </c>
      <c r="I11" s="139"/>
      <c r="J11" s="139"/>
      <c r="K11" s="139"/>
      <c r="L11" s="188" t="s">
        <v>86</v>
      </c>
      <c r="M11" s="188"/>
      <c r="N11" s="188"/>
      <c r="O11" s="290"/>
    </row>
    <row r="12" spans="1:16" ht="20.100000000000001" customHeight="1" x14ac:dyDescent="0.2">
      <c r="A12" s="152"/>
      <c r="B12" s="151"/>
      <c r="C12" s="50"/>
      <c r="D12" s="98"/>
      <c r="E12" s="223"/>
      <c r="F12" s="223"/>
      <c r="G12" s="223"/>
      <c r="H12" s="139"/>
      <c r="I12" s="139"/>
      <c r="J12" s="139"/>
      <c r="K12" s="139"/>
      <c r="L12" s="188"/>
      <c r="M12" s="188"/>
      <c r="N12" s="188"/>
      <c r="O12" s="290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3"/>
      <c r="D13" s="139" t="s">
        <v>251</v>
      </c>
      <c r="E13" s="139"/>
      <c r="F13" s="139"/>
      <c r="G13" s="139"/>
      <c r="H13" s="139" t="s">
        <v>334</v>
      </c>
      <c r="I13" s="139"/>
      <c r="J13" s="139"/>
      <c r="K13" s="139"/>
      <c r="L13" s="139"/>
      <c r="M13" s="98"/>
      <c r="N13" s="98"/>
      <c r="O13" s="131"/>
    </row>
    <row r="14" spans="1:16" ht="20.100000000000001" customHeight="1" x14ac:dyDescent="0.2">
      <c r="A14" s="152"/>
      <c r="B14" s="151"/>
      <c r="C14" s="53"/>
      <c r="D14" s="139"/>
      <c r="E14" s="139"/>
      <c r="F14" s="139"/>
      <c r="G14" s="139"/>
      <c r="H14" s="139"/>
      <c r="I14" s="139"/>
      <c r="J14" s="139"/>
      <c r="K14" s="139"/>
      <c r="L14" s="139"/>
      <c r="M14" s="98"/>
      <c r="N14" s="98"/>
      <c r="O14" s="131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196" t="s">
        <v>253</v>
      </c>
      <c r="D15" s="196"/>
      <c r="E15" s="196"/>
      <c r="F15" s="196"/>
      <c r="G15" s="196"/>
      <c r="H15" s="288" t="s">
        <v>252</v>
      </c>
      <c r="I15" s="288"/>
      <c r="J15" s="288"/>
      <c r="K15" s="288"/>
      <c r="L15" s="288"/>
      <c r="M15" s="288"/>
      <c r="N15" s="288"/>
      <c r="O15" s="66"/>
      <c r="P15" s="39"/>
    </row>
    <row r="16" spans="1:16" ht="20.100000000000001" customHeight="1" x14ac:dyDescent="0.2">
      <c r="A16" s="152"/>
      <c r="B16" s="151"/>
      <c r="C16" s="196"/>
      <c r="D16" s="196"/>
      <c r="E16" s="196"/>
      <c r="F16" s="196"/>
      <c r="G16" s="196"/>
      <c r="H16" s="288"/>
      <c r="I16" s="288"/>
      <c r="J16" s="288"/>
      <c r="K16" s="288"/>
      <c r="L16" s="288"/>
      <c r="M16" s="288"/>
      <c r="N16" s="288"/>
      <c r="O16" s="66"/>
      <c r="P16" s="39"/>
    </row>
    <row r="17" spans="1:15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98"/>
      <c r="E17" s="139" t="s">
        <v>251</v>
      </c>
      <c r="F17" s="223"/>
      <c r="G17" s="223"/>
      <c r="H17" s="139" t="s">
        <v>85</v>
      </c>
      <c r="I17" s="139"/>
      <c r="J17" s="139"/>
      <c r="K17" s="139"/>
      <c r="L17" s="188" t="s">
        <v>86</v>
      </c>
      <c r="M17" s="188"/>
      <c r="N17" s="188"/>
      <c r="O17" s="290"/>
    </row>
    <row r="18" spans="1:15" ht="20.100000000000001" customHeight="1" x14ac:dyDescent="0.2">
      <c r="A18" s="152"/>
      <c r="B18" s="151"/>
      <c r="C18" s="50"/>
      <c r="D18" s="98"/>
      <c r="E18" s="223"/>
      <c r="F18" s="223"/>
      <c r="G18" s="223"/>
      <c r="H18" s="139"/>
      <c r="I18" s="139"/>
      <c r="J18" s="139"/>
      <c r="K18" s="139"/>
      <c r="L18" s="188"/>
      <c r="M18" s="188"/>
      <c r="N18" s="188"/>
      <c r="O18" s="290"/>
    </row>
    <row r="19" spans="1:15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139" t="s">
        <v>251</v>
      </c>
      <c r="E19" s="139"/>
      <c r="F19" s="139"/>
      <c r="G19" s="139"/>
      <c r="H19" s="139" t="s">
        <v>334</v>
      </c>
      <c r="I19" s="139"/>
      <c r="J19" s="139"/>
      <c r="K19" s="139"/>
      <c r="L19" s="139"/>
      <c r="M19" s="98"/>
      <c r="N19" s="98"/>
      <c r="O19" s="66"/>
    </row>
    <row r="20" spans="1:15" ht="20.100000000000001" customHeight="1" x14ac:dyDescent="0.2">
      <c r="A20" s="152"/>
      <c r="B20" s="151"/>
      <c r="C20" s="53"/>
      <c r="D20" s="139"/>
      <c r="E20" s="139"/>
      <c r="F20" s="139"/>
      <c r="G20" s="139"/>
      <c r="H20" s="139"/>
      <c r="I20" s="139"/>
      <c r="J20" s="139"/>
      <c r="K20" s="139"/>
      <c r="L20" s="139"/>
      <c r="M20" s="98"/>
      <c r="N20" s="98"/>
      <c r="O20" s="66"/>
    </row>
    <row r="21" spans="1:15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196" t="s">
        <v>253</v>
      </c>
      <c r="D21" s="196"/>
      <c r="E21" s="196"/>
      <c r="F21" s="196"/>
      <c r="G21" s="196"/>
      <c r="H21" s="288" t="s">
        <v>252</v>
      </c>
      <c r="I21" s="288"/>
      <c r="J21" s="288"/>
      <c r="K21" s="288"/>
      <c r="L21" s="288"/>
      <c r="M21" s="288"/>
      <c r="N21" s="288"/>
      <c r="O21" s="66"/>
    </row>
    <row r="22" spans="1:15" ht="20.100000000000001" customHeight="1" x14ac:dyDescent="0.2">
      <c r="A22" s="152"/>
      <c r="B22" s="151"/>
      <c r="C22" s="196"/>
      <c r="D22" s="196"/>
      <c r="E22" s="196"/>
      <c r="F22" s="196"/>
      <c r="G22" s="196"/>
      <c r="H22" s="288"/>
      <c r="I22" s="288"/>
      <c r="J22" s="288"/>
      <c r="K22" s="288"/>
      <c r="L22" s="288"/>
      <c r="M22" s="288"/>
      <c r="N22" s="288"/>
      <c r="O22" s="66"/>
    </row>
    <row r="23" spans="1:15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3"/>
      <c r="D23" s="50"/>
      <c r="E23" s="139" t="s">
        <v>251</v>
      </c>
      <c r="F23" s="139"/>
      <c r="G23" s="139"/>
      <c r="H23" s="139"/>
      <c r="I23" s="139" t="s">
        <v>85</v>
      </c>
      <c r="J23" s="223"/>
      <c r="K23" s="223"/>
      <c r="L23" s="169" t="s">
        <v>86</v>
      </c>
      <c r="M23" s="222"/>
      <c r="N23" s="222"/>
      <c r="O23" s="66"/>
    </row>
    <row r="24" spans="1:15" ht="20.100000000000001" customHeight="1" x14ac:dyDescent="0.2">
      <c r="A24" s="152"/>
      <c r="B24" s="151"/>
      <c r="C24" s="50"/>
      <c r="D24" s="50"/>
      <c r="E24" s="139"/>
      <c r="F24" s="139"/>
      <c r="G24" s="139"/>
      <c r="H24" s="139"/>
      <c r="I24" s="223"/>
      <c r="J24" s="223"/>
      <c r="K24" s="223"/>
      <c r="L24" s="222"/>
      <c r="M24" s="222"/>
      <c r="N24" s="222"/>
      <c r="O24" s="66"/>
    </row>
    <row r="25" spans="1:15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3"/>
      <c r="D25" s="139" t="s">
        <v>251</v>
      </c>
      <c r="E25" s="139"/>
      <c r="F25" s="139"/>
      <c r="G25" s="139"/>
      <c r="H25" s="139" t="s">
        <v>334</v>
      </c>
      <c r="I25" s="139"/>
      <c r="J25" s="139"/>
      <c r="K25" s="139"/>
      <c r="L25" s="139"/>
      <c r="M25" s="98"/>
      <c r="N25" s="98"/>
      <c r="O25" s="66"/>
    </row>
    <row r="26" spans="1:15" ht="20.100000000000001" customHeight="1" x14ac:dyDescent="0.2">
      <c r="A26" s="159"/>
      <c r="B26" s="160"/>
      <c r="C26" s="53"/>
      <c r="D26" s="139"/>
      <c r="E26" s="139"/>
      <c r="F26" s="139"/>
      <c r="G26" s="139"/>
      <c r="H26" s="139"/>
      <c r="I26" s="139"/>
      <c r="J26" s="139"/>
      <c r="K26" s="139"/>
      <c r="L26" s="139"/>
      <c r="M26" s="98"/>
      <c r="N26" s="98"/>
      <c r="O26" s="66"/>
    </row>
    <row r="27" spans="1:15" s="69" customFormat="1" ht="20.100000000000001" customHeight="1" thickBot="1" x14ac:dyDescent="0.25">
      <c r="A27" s="175" t="s">
        <v>315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 x14ac:dyDescent="0.2">
      <c r="B28" s="79" t="s">
        <v>66</v>
      </c>
      <c r="C28" s="40"/>
      <c r="D28" s="40"/>
    </row>
  </sheetData>
  <mergeCells count="54">
    <mergeCell ref="H7:L8"/>
    <mergeCell ref="H13:L14"/>
    <mergeCell ref="H19:L20"/>
    <mergeCell ref="H25:L26"/>
    <mergeCell ref="A1:O1"/>
    <mergeCell ref="A3:A4"/>
    <mergeCell ref="B3:B4"/>
    <mergeCell ref="A5:A6"/>
    <mergeCell ref="B5:B6"/>
    <mergeCell ref="H5:K6"/>
    <mergeCell ref="D5:G6"/>
    <mergeCell ref="C3:G4"/>
    <mergeCell ref="H3:O4"/>
    <mergeCell ref="A11:A12"/>
    <mergeCell ref="B11:B12"/>
    <mergeCell ref="A13:A14"/>
    <mergeCell ref="B13:B14"/>
    <mergeCell ref="A7:A8"/>
    <mergeCell ref="B7:B8"/>
    <mergeCell ref="A9:A10"/>
    <mergeCell ref="B9:B10"/>
    <mergeCell ref="B21:B22"/>
    <mergeCell ref="A15:A16"/>
    <mergeCell ref="B15:B16"/>
    <mergeCell ref="A17:A18"/>
    <mergeCell ref="B17:B18"/>
    <mergeCell ref="H11:K12"/>
    <mergeCell ref="L5:O6"/>
    <mergeCell ref="L11:O12"/>
    <mergeCell ref="A27:O27"/>
    <mergeCell ref="A23:A24"/>
    <mergeCell ref="B23:B24"/>
    <mergeCell ref="A25:A26"/>
    <mergeCell ref="B25:B26"/>
    <mergeCell ref="I23:K24"/>
    <mergeCell ref="L23:N24"/>
    <mergeCell ref="E23:H24"/>
    <mergeCell ref="D25:G26"/>
    <mergeCell ref="A19:A20"/>
    <mergeCell ref="B19:B20"/>
    <mergeCell ref="A21:A22"/>
    <mergeCell ref="C21:G22"/>
    <mergeCell ref="H9:O10"/>
    <mergeCell ref="H15:N16"/>
    <mergeCell ref="H21:N22"/>
    <mergeCell ref="D7:G8"/>
    <mergeCell ref="D13:G14"/>
    <mergeCell ref="D19:G20"/>
    <mergeCell ref="E11:G12"/>
    <mergeCell ref="E17:G18"/>
    <mergeCell ref="H17:K18"/>
    <mergeCell ref="L17:O18"/>
    <mergeCell ref="C9:G10"/>
    <mergeCell ref="C15:G16"/>
  </mergeCells>
  <printOptions horizontalCentered="1" verticalCentered="1"/>
  <pageMargins left="0.1" right="0.1" top="0.1" bottom="0.1" header="0.21" footer="0.2"/>
  <pageSetup paperSize="9"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20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18" t="s">
        <v>276</v>
      </c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3"/>
      <c r="D3" s="139" t="s">
        <v>335</v>
      </c>
      <c r="E3" s="139"/>
      <c r="F3" s="139"/>
      <c r="G3" s="139"/>
      <c r="H3" s="139"/>
      <c r="I3" s="139" t="s">
        <v>336</v>
      </c>
      <c r="J3" s="139"/>
      <c r="K3" s="139"/>
      <c r="L3" s="139"/>
      <c r="M3" s="139"/>
      <c r="N3" s="50"/>
      <c r="O3" s="66"/>
    </row>
    <row r="4" spans="1:16" ht="20.100000000000001" customHeight="1" x14ac:dyDescent="0.2">
      <c r="A4" s="152"/>
      <c r="B4" s="151"/>
      <c r="C4" s="53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50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39" t="s">
        <v>337</v>
      </c>
      <c r="D5" s="139"/>
      <c r="E5" s="139"/>
      <c r="F5" s="139"/>
      <c r="G5" s="139"/>
      <c r="H5" s="197" t="s">
        <v>338</v>
      </c>
      <c r="I5" s="197"/>
      <c r="J5" s="197"/>
      <c r="K5" s="197"/>
      <c r="L5" s="139" t="s">
        <v>255</v>
      </c>
      <c r="M5" s="139"/>
      <c r="N5" s="139"/>
      <c r="O5" s="139"/>
      <c r="P5" s="139"/>
    </row>
    <row r="6" spans="1:16" ht="20.100000000000001" customHeight="1" x14ac:dyDescent="0.2">
      <c r="A6" s="152"/>
      <c r="B6" s="151"/>
      <c r="C6" s="139"/>
      <c r="D6" s="139"/>
      <c r="E6" s="139"/>
      <c r="F6" s="139"/>
      <c r="G6" s="139"/>
      <c r="H6" s="197"/>
      <c r="I6" s="197"/>
      <c r="J6" s="197"/>
      <c r="K6" s="197"/>
      <c r="L6" s="139"/>
      <c r="M6" s="139"/>
      <c r="N6" s="139"/>
      <c r="O6" s="139"/>
      <c r="P6" s="139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139" t="s">
        <v>339</v>
      </c>
      <c r="D7" s="139"/>
      <c r="E7" s="139"/>
      <c r="F7" s="139"/>
      <c r="G7" s="139"/>
      <c r="H7" s="139" t="s">
        <v>254</v>
      </c>
      <c r="I7" s="139"/>
      <c r="J7" s="139"/>
      <c r="K7" s="139"/>
      <c r="L7" s="139"/>
      <c r="M7" s="22"/>
      <c r="N7" s="98"/>
      <c r="O7" s="131"/>
    </row>
    <row r="8" spans="1:16" ht="20.100000000000001" customHeight="1" x14ac:dyDescent="0.2">
      <c r="A8" s="152"/>
      <c r="B8" s="151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22"/>
      <c r="N8" s="98"/>
      <c r="O8" s="131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53"/>
      <c r="D9" s="139" t="s">
        <v>335</v>
      </c>
      <c r="E9" s="139"/>
      <c r="F9" s="139"/>
      <c r="G9" s="139"/>
      <c r="H9" s="139"/>
      <c r="I9" s="139" t="s">
        <v>336</v>
      </c>
      <c r="J9" s="139"/>
      <c r="K9" s="139"/>
      <c r="L9" s="139"/>
      <c r="M9" s="139"/>
      <c r="N9" s="50"/>
      <c r="O9" s="66"/>
    </row>
    <row r="10" spans="1:16" ht="20.100000000000001" customHeight="1" x14ac:dyDescent="0.2">
      <c r="A10" s="152"/>
      <c r="B10" s="151"/>
      <c r="C10" s="53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50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39" t="s">
        <v>337</v>
      </c>
      <c r="D11" s="139"/>
      <c r="E11" s="139"/>
      <c r="F11" s="139"/>
      <c r="G11" s="139"/>
      <c r="H11" s="197" t="s">
        <v>338</v>
      </c>
      <c r="I11" s="197"/>
      <c r="J11" s="197"/>
      <c r="K11" s="197"/>
      <c r="L11" s="139" t="s">
        <v>255</v>
      </c>
      <c r="M11" s="139"/>
      <c r="N11" s="139"/>
      <c r="O11" s="139"/>
      <c r="P11" s="139"/>
    </row>
    <row r="12" spans="1:16" ht="20.100000000000001" customHeight="1" x14ac:dyDescent="0.2">
      <c r="A12" s="152"/>
      <c r="B12" s="151"/>
      <c r="C12" s="139"/>
      <c r="D12" s="139"/>
      <c r="E12" s="139"/>
      <c r="F12" s="139"/>
      <c r="G12" s="139"/>
      <c r="H12" s="197"/>
      <c r="I12" s="197"/>
      <c r="J12" s="197"/>
      <c r="K12" s="197"/>
      <c r="L12" s="139"/>
      <c r="M12" s="139"/>
      <c r="N12" s="139"/>
      <c r="O12" s="139"/>
      <c r="P12" s="139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139" t="s">
        <v>339</v>
      </c>
      <c r="D13" s="139"/>
      <c r="E13" s="139"/>
      <c r="F13" s="139"/>
      <c r="G13" s="139"/>
      <c r="H13" s="53"/>
      <c r="I13" s="22"/>
      <c r="J13" s="22"/>
      <c r="K13" s="22"/>
      <c r="L13" s="22"/>
      <c r="M13" s="22"/>
      <c r="N13" s="98"/>
      <c r="O13" s="131"/>
    </row>
    <row r="14" spans="1:16" ht="20.100000000000001" customHeight="1" x14ac:dyDescent="0.2">
      <c r="A14" s="152"/>
      <c r="B14" s="151"/>
      <c r="C14" s="139"/>
      <c r="D14" s="139"/>
      <c r="E14" s="139"/>
      <c r="F14" s="139"/>
      <c r="G14" s="139"/>
      <c r="H14" s="53"/>
      <c r="I14" s="22"/>
      <c r="J14" s="22"/>
      <c r="K14" s="22"/>
      <c r="L14" s="22"/>
      <c r="M14" s="22"/>
      <c r="N14" s="98"/>
      <c r="O14" s="131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3"/>
      <c r="D15" s="139" t="s">
        <v>335</v>
      </c>
      <c r="E15" s="139"/>
      <c r="F15" s="139"/>
      <c r="G15" s="139"/>
      <c r="H15" s="139"/>
      <c r="I15" s="139" t="s">
        <v>336</v>
      </c>
      <c r="J15" s="139"/>
      <c r="K15" s="139"/>
      <c r="L15" s="139"/>
      <c r="M15" s="139"/>
      <c r="N15" s="50"/>
      <c r="O15" s="66"/>
      <c r="P15" s="39"/>
    </row>
    <row r="16" spans="1:16" ht="20.100000000000001" customHeight="1" x14ac:dyDescent="0.2">
      <c r="A16" s="152"/>
      <c r="B16" s="151"/>
      <c r="C16" s="53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50"/>
      <c r="O16" s="66"/>
      <c r="P16" s="39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39" t="s">
        <v>337</v>
      </c>
      <c r="D17" s="139"/>
      <c r="E17" s="139"/>
      <c r="F17" s="139"/>
      <c r="G17" s="139"/>
      <c r="H17" s="197" t="s">
        <v>338</v>
      </c>
      <c r="I17" s="197"/>
      <c r="J17" s="197"/>
      <c r="K17" s="197"/>
      <c r="L17" s="139" t="s">
        <v>255</v>
      </c>
      <c r="M17" s="139"/>
      <c r="N17" s="139"/>
      <c r="O17" s="139"/>
      <c r="P17" s="139"/>
    </row>
    <row r="18" spans="1:16" ht="20.100000000000001" customHeight="1" x14ac:dyDescent="0.2">
      <c r="A18" s="152"/>
      <c r="B18" s="151"/>
      <c r="C18" s="139"/>
      <c r="D18" s="139"/>
      <c r="E18" s="139"/>
      <c r="F18" s="139"/>
      <c r="G18" s="139"/>
      <c r="H18" s="197"/>
      <c r="I18" s="197"/>
      <c r="J18" s="197"/>
      <c r="K18" s="197"/>
      <c r="L18" s="139"/>
      <c r="M18" s="139"/>
      <c r="N18" s="139"/>
      <c r="O18" s="139"/>
      <c r="P18" s="139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139" t="s">
        <v>339</v>
      </c>
      <c r="D19" s="139"/>
      <c r="E19" s="139"/>
      <c r="F19" s="139"/>
      <c r="G19" s="139"/>
      <c r="H19" s="139" t="s">
        <v>254</v>
      </c>
      <c r="I19" s="139"/>
      <c r="J19" s="139"/>
      <c r="K19" s="139"/>
      <c r="L19" s="139"/>
      <c r="M19" s="22"/>
      <c r="N19" s="98"/>
      <c r="O19" s="66"/>
    </row>
    <row r="20" spans="1:16" ht="20.100000000000001" customHeight="1" x14ac:dyDescent="0.2">
      <c r="A20" s="152"/>
      <c r="B20" s="151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22"/>
      <c r="N20" s="98"/>
      <c r="O20" s="6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139" t="s">
        <v>335</v>
      </c>
      <c r="E21" s="139"/>
      <c r="F21" s="139"/>
      <c r="G21" s="139"/>
      <c r="H21" s="139"/>
      <c r="I21" s="139" t="s">
        <v>336</v>
      </c>
      <c r="J21" s="139"/>
      <c r="K21" s="139"/>
      <c r="L21" s="139"/>
      <c r="M21" s="139"/>
      <c r="N21" s="50"/>
      <c r="O21" s="66"/>
    </row>
    <row r="22" spans="1:16" ht="20.100000000000001" customHeight="1" x14ac:dyDescent="0.2">
      <c r="A22" s="152"/>
      <c r="B22" s="151"/>
      <c r="C22" s="50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50"/>
      <c r="O22" s="66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139" t="s">
        <v>337</v>
      </c>
      <c r="D23" s="139"/>
      <c r="E23" s="139"/>
      <c r="F23" s="139"/>
      <c r="G23" s="139"/>
      <c r="H23" s="169" t="s">
        <v>338</v>
      </c>
      <c r="I23" s="222"/>
      <c r="J23" s="222"/>
      <c r="K23" s="139" t="s">
        <v>255</v>
      </c>
      <c r="L23" s="139"/>
      <c r="M23" s="139"/>
      <c r="N23" s="139"/>
      <c r="O23" s="167"/>
    </row>
    <row r="24" spans="1:16" ht="20.100000000000001" customHeight="1" x14ac:dyDescent="0.2">
      <c r="A24" s="152"/>
      <c r="B24" s="151"/>
      <c r="C24" s="139"/>
      <c r="D24" s="139"/>
      <c r="E24" s="139"/>
      <c r="F24" s="139"/>
      <c r="G24" s="139"/>
      <c r="H24" s="222"/>
      <c r="I24" s="222"/>
      <c r="J24" s="222"/>
      <c r="K24" s="139"/>
      <c r="L24" s="139"/>
      <c r="M24" s="139"/>
      <c r="N24" s="139"/>
      <c r="O24" s="167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139" t="s">
        <v>339</v>
      </c>
      <c r="D25" s="139"/>
      <c r="E25" s="139"/>
      <c r="F25" s="139"/>
      <c r="G25" s="139"/>
      <c r="H25" s="139" t="s">
        <v>254</v>
      </c>
      <c r="I25" s="139"/>
      <c r="J25" s="139"/>
      <c r="K25" s="139"/>
      <c r="L25" s="139"/>
      <c r="M25" s="22"/>
      <c r="N25" s="98"/>
      <c r="O25" s="66"/>
    </row>
    <row r="26" spans="1:16" ht="20.100000000000001" customHeight="1" x14ac:dyDescent="0.2">
      <c r="A26" s="159"/>
      <c r="B26" s="160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22"/>
      <c r="N26" s="98"/>
      <c r="O26" s="66"/>
    </row>
    <row r="27" spans="1:16" s="69" customFormat="1" ht="20.100000000000001" customHeight="1" thickBot="1" x14ac:dyDescent="0.25">
      <c r="A27" s="175" t="s">
        <v>316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80"/>
      <c r="C28" s="40"/>
      <c r="D28" s="40"/>
    </row>
  </sheetData>
  <mergeCells count="53">
    <mergeCell ref="A1:O1"/>
    <mergeCell ref="A3:A4"/>
    <mergeCell ref="B3:B4"/>
    <mergeCell ref="A5:A6"/>
    <mergeCell ref="B5:B6"/>
    <mergeCell ref="C5:G6"/>
    <mergeCell ref="H5:K6"/>
    <mergeCell ref="L5:P6"/>
    <mergeCell ref="C7:G8"/>
    <mergeCell ref="A11:A12"/>
    <mergeCell ref="B11:B12"/>
    <mergeCell ref="A13:A14"/>
    <mergeCell ref="B13:B14"/>
    <mergeCell ref="A7:A8"/>
    <mergeCell ref="B7:B8"/>
    <mergeCell ref="A9:A10"/>
    <mergeCell ref="B9:B10"/>
    <mergeCell ref="A19:A20"/>
    <mergeCell ref="B19:B20"/>
    <mergeCell ref="A21:A22"/>
    <mergeCell ref="B21:B22"/>
    <mergeCell ref="A15:A16"/>
    <mergeCell ref="B15:B16"/>
    <mergeCell ref="A17:A18"/>
    <mergeCell ref="B17:B18"/>
    <mergeCell ref="A27:O27"/>
    <mergeCell ref="A23:A24"/>
    <mergeCell ref="B23:B24"/>
    <mergeCell ref="A25:A26"/>
    <mergeCell ref="B25:B26"/>
    <mergeCell ref="H25:L26"/>
    <mergeCell ref="C23:G24"/>
    <mergeCell ref="H23:J24"/>
    <mergeCell ref="C25:G26"/>
    <mergeCell ref="I3:M4"/>
    <mergeCell ref="I9:M10"/>
    <mergeCell ref="I15:M16"/>
    <mergeCell ref="I21:M22"/>
    <mergeCell ref="D3:H4"/>
    <mergeCell ref="H7:L8"/>
    <mergeCell ref="H19:L20"/>
    <mergeCell ref="C11:G12"/>
    <mergeCell ref="C17:G18"/>
    <mergeCell ref="H11:K12"/>
    <mergeCell ref="H17:K18"/>
    <mergeCell ref="D9:H10"/>
    <mergeCell ref="C13:G14"/>
    <mergeCell ref="L11:P12"/>
    <mergeCell ref="L17:P18"/>
    <mergeCell ref="K23:O24"/>
    <mergeCell ref="D15:H16"/>
    <mergeCell ref="D21:H22"/>
    <mergeCell ref="C19:G20"/>
  </mergeCells>
  <printOptions horizontalCentered="1" verticalCentered="1"/>
  <pageMargins left="0.1" right="0.1" top="0.1" bottom="0.1" header="0.21" footer="0.2"/>
  <pageSetup paperSize="9" scale="8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M24"/>
  <sheetViews>
    <sheetView zoomScale="120" zoomScaleNormal="120" workbookViewId="0">
      <selection activeCell="L14" sqref="L14"/>
    </sheetView>
  </sheetViews>
  <sheetFormatPr defaultRowHeight="12.75" x14ac:dyDescent="0.2"/>
  <cols>
    <col min="1" max="1" width="3.5703125" style="26" customWidth="1"/>
    <col min="2" max="2" width="10.5703125" style="3" customWidth="1"/>
    <col min="3" max="3" width="11.85546875" style="2" customWidth="1"/>
    <col min="9" max="10" width="9.140625" style="6"/>
    <col min="12" max="12" width="13" customWidth="1"/>
    <col min="13" max="13" width="12.7109375" customWidth="1"/>
  </cols>
  <sheetData>
    <row r="1" spans="1:13" ht="20.100000000000001" customHeight="1" x14ac:dyDescent="0.2">
      <c r="D1" s="1" t="s">
        <v>0</v>
      </c>
      <c r="E1" s="1" t="s">
        <v>2</v>
      </c>
      <c r="F1" s="1" t="s">
        <v>3</v>
      </c>
      <c r="G1" s="1" t="s">
        <v>4</v>
      </c>
      <c r="H1" s="1" t="s">
        <v>1</v>
      </c>
      <c r="I1" s="33" t="s">
        <v>5</v>
      </c>
      <c r="J1" s="33" t="s">
        <v>6</v>
      </c>
    </row>
    <row r="2" spans="1:13" ht="20.100000000000001" customHeight="1" thickBot="1" x14ac:dyDescent="0.25">
      <c r="A2" s="29">
        <v>0</v>
      </c>
      <c r="B2" s="27" t="s">
        <v>120</v>
      </c>
      <c r="C2" s="27" t="s">
        <v>121</v>
      </c>
      <c r="D2" s="9"/>
      <c r="E2" s="9"/>
      <c r="F2" s="9"/>
      <c r="G2" s="9"/>
      <c r="H2" s="9"/>
      <c r="I2" s="31"/>
      <c r="J2" s="10"/>
      <c r="L2" s="35"/>
      <c r="M2" s="35"/>
    </row>
    <row r="3" spans="1:13" ht="20.100000000000001" customHeight="1" x14ac:dyDescent="0.2">
      <c r="A3" s="30">
        <v>1</v>
      </c>
      <c r="B3" s="28" t="s">
        <v>122</v>
      </c>
      <c r="C3" s="28" t="s">
        <v>123</v>
      </c>
      <c r="D3" s="7"/>
      <c r="E3" s="7"/>
      <c r="F3" s="7"/>
      <c r="G3" s="7"/>
      <c r="H3" s="7"/>
      <c r="I3" s="32">
        <v>1</v>
      </c>
      <c r="J3" s="25"/>
      <c r="L3" s="35"/>
      <c r="M3" s="35"/>
    </row>
    <row r="4" spans="1:13" ht="20.100000000000001" customHeight="1" x14ac:dyDescent="0.2">
      <c r="A4" s="30">
        <v>2</v>
      </c>
      <c r="B4" s="28" t="s">
        <v>124</v>
      </c>
      <c r="C4" s="28" t="s">
        <v>125</v>
      </c>
      <c r="D4" s="7"/>
      <c r="E4" s="7"/>
      <c r="F4" s="7"/>
      <c r="G4" s="7"/>
      <c r="H4" s="7"/>
      <c r="I4" s="32">
        <v>2</v>
      </c>
      <c r="J4" s="10"/>
      <c r="L4" s="35"/>
      <c r="M4" s="35"/>
    </row>
    <row r="5" spans="1:13" ht="20.100000000000001" customHeight="1" x14ac:dyDescent="0.2">
      <c r="A5" s="30">
        <v>3</v>
      </c>
      <c r="B5" s="28" t="s">
        <v>126</v>
      </c>
      <c r="C5" s="28" t="s">
        <v>127</v>
      </c>
      <c r="G5" s="7"/>
      <c r="H5" s="7"/>
      <c r="I5" s="32">
        <v>3</v>
      </c>
      <c r="J5" s="10"/>
      <c r="L5" s="35"/>
      <c r="M5" s="35"/>
    </row>
    <row r="6" spans="1:13" ht="20.100000000000001" customHeight="1" x14ac:dyDescent="0.2">
      <c r="A6" s="30">
        <v>4</v>
      </c>
      <c r="B6" s="28" t="s">
        <v>128</v>
      </c>
      <c r="C6" s="28" t="s">
        <v>129</v>
      </c>
      <c r="D6" s="7"/>
      <c r="E6" s="7"/>
      <c r="F6" s="7"/>
      <c r="G6" s="7"/>
      <c r="I6" s="32">
        <v>4</v>
      </c>
      <c r="J6" s="46"/>
      <c r="L6" s="35"/>
      <c r="M6" s="35"/>
    </row>
    <row r="7" spans="1:13" ht="20.100000000000001" customHeight="1" x14ac:dyDescent="0.2">
      <c r="A7" s="30">
        <v>5</v>
      </c>
      <c r="B7" s="28" t="s">
        <v>130</v>
      </c>
      <c r="C7" s="28" t="s">
        <v>131</v>
      </c>
      <c r="D7" s="7"/>
      <c r="E7" s="7"/>
      <c r="F7" s="7"/>
      <c r="G7" s="7"/>
      <c r="I7" s="32">
        <v>5</v>
      </c>
      <c r="J7" s="10"/>
      <c r="L7" s="35"/>
      <c r="M7" s="35"/>
    </row>
    <row r="8" spans="1:13" ht="20.100000000000001" customHeight="1" x14ac:dyDescent="0.2">
      <c r="A8" s="30">
        <v>6</v>
      </c>
      <c r="B8" s="28" t="s">
        <v>132</v>
      </c>
      <c r="C8" s="28" t="s">
        <v>133</v>
      </c>
      <c r="D8" s="7"/>
      <c r="F8" s="7"/>
      <c r="I8" s="32">
        <v>6</v>
      </c>
      <c r="J8" s="10"/>
      <c r="L8" s="35"/>
      <c r="M8" s="35"/>
    </row>
    <row r="9" spans="1:13" ht="20.100000000000001" customHeight="1" x14ac:dyDescent="0.2">
      <c r="A9" s="30">
        <v>7</v>
      </c>
      <c r="B9" s="28" t="s">
        <v>134</v>
      </c>
      <c r="C9" s="28" t="s">
        <v>135</v>
      </c>
      <c r="G9" s="83" t="s">
        <v>24</v>
      </c>
      <c r="H9" s="46"/>
      <c r="I9" s="32" t="s">
        <v>24</v>
      </c>
      <c r="J9" s="46"/>
      <c r="L9" s="35"/>
      <c r="M9" s="35"/>
    </row>
    <row r="10" spans="1:13" ht="20.100000000000001" customHeight="1" x14ac:dyDescent="0.2">
      <c r="A10" s="30">
        <v>8</v>
      </c>
      <c r="B10" s="28" t="s">
        <v>136</v>
      </c>
      <c r="C10" s="28" t="s">
        <v>137</v>
      </c>
      <c r="D10" s="46"/>
      <c r="E10" s="114" t="s">
        <v>24</v>
      </c>
      <c r="F10" s="7"/>
      <c r="I10" s="32">
        <v>7</v>
      </c>
      <c r="J10" s="10"/>
      <c r="L10" s="35"/>
      <c r="M10" s="35"/>
    </row>
    <row r="11" spans="1:13" ht="20.100000000000001" customHeight="1" x14ac:dyDescent="0.2">
      <c r="A11" s="30">
        <v>9</v>
      </c>
      <c r="B11" s="28" t="s">
        <v>138</v>
      </c>
      <c r="C11" s="28" t="s">
        <v>139</v>
      </c>
      <c r="I11" s="32">
        <v>8</v>
      </c>
      <c r="J11" s="10"/>
      <c r="L11" s="35"/>
      <c r="M11" s="35"/>
    </row>
    <row r="12" spans="1:13" ht="20.100000000000001" customHeight="1" x14ac:dyDescent="0.2">
      <c r="A12" s="30">
        <v>10</v>
      </c>
      <c r="B12" s="28" t="s">
        <v>140</v>
      </c>
      <c r="C12" s="28" t="s">
        <v>141</v>
      </c>
      <c r="I12" s="32">
        <v>9</v>
      </c>
      <c r="J12" s="10"/>
      <c r="L12" s="35"/>
      <c r="M12" s="35"/>
    </row>
    <row r="13" spans="1:13" ht="20.100000000000001" customHeight="1" x14ac:dyDescent="0.2">
      <c r="A13" s="30">
        <v>11</v>
      </c>
      <c r="B13" s="28" t="s">
        <v>142</v>
      </c>
      <c r="C13" s="28" t="s">
        <v>143</v>
      </c>
      <c r="F13" s="48" t="s">
        <v>12</v>
      </c>
      <c r="H13" s="46"/>
      <c r="I13" s="32"/>
      <c r="J13" s="10"/>
      <c r="L13" s="35"/>
      <c r="M13" s="35"/>
    </row>
    <row r="14" spans="1:13" ht="20.100000000000001" customHeight="1" x14ac:dyDescent="0.2">
      <c r="A14" s="30">
        <v>12</v>
      </c>
      <c r="B14" s="28" t="s">
        <v>144</v>
      </c>
      <c r="C14" s="28" t="s">
        <v>145</v>
      </c>
      <c r="I14" s="32">
        <v>10</v>
      </c>
      <c r="J14" s="10"/>
      <c r="L14" s="35"/>
      <c r="M14" s="35"/>
    </row>
    <row r="15" spans="1:13" ht="20.100000000000001" customHeight="1" x14ac:dyDescent="0.2">
      <c r="A15" s="30">
        <v>13</v>
      </c>
      <c r="B15" s="28" t="s">
        <v>146</v>
      </c>
      <c r="C15" s="28" t="s">
        <v>147</v>
      </c>
      <c r="F15" s="7"/>
      <c r="H15" s="7"/>
      <c r="I15" s="32">
        <v>11</v>
      </c>
      <c r="J15" s="10"/>
      <c r="L15" s="35"/>
      <c r="M15" s="35"/>
    </row>
    <row r="16" spans="1:13" ht="20.100000000000001" customHeight="1" thickBot="1" x14ac:dyDescent="0.25">
      <c r="A16" s="29">
        <v>14</v>
      </c>
      <c r="B16" s="27" t="s">
        <v>148</v>
      </c>
      <c r="C16" s="27" t="s">
        <v>149</v>
      </c>
      <c r="D16" s="9"/>
      <c r="E16" s="9"/>
      <c r="F16" s="9"/>
      <c r="G16" s="9"/>
      <c r="H16" s="102"/>
      <c r="I16" s="31">
        <v>12</v>
      </c>
      <c r="J16" s="115"/>
      <c r="L16" s="35"/>
      <c r="M16" s="35"/>
    </row>
    <row r="17" spans="1:13" ht="20.100000000000001" customHeight="1" x14ac:dyDescent="0.2">
      <c r="A17" s="291" t="s">
        <v>11</v>
      </c>
      <c r="B17" s="28" t="s">
        <v>150</v>
      </c>
      <c r="C17" s="28" t="s">
        <v>151</v>
      </c>
      <c r="D17" s="116"/>
      <c r="E17" s="48"/>
      <c r="F17" s="7"/>
      <c r="G17" s="7"/>
      <c r="H17" s="7"/>
      <c r="I17" s="10"/>
      <c r="J17" s="91"/>
      <c r="L17" s="35"/>
      <c r="M17" s="35"/>
    </row>
    <row r="18" spans="1:13" ht="20.100000000000001" customHeight="1" x14ac:dyDescent="0.2">
      <c r="A18" s="291"/>
      <c r="B18" s="28" t="s">
        <v>152</v>
      </c>
      <c r="C18" s="28" t="s">
        <v>153</v>
      </c>
      <c r="E18" s="7"/>
      <c r="F18" s="7"/>
      <c r="G18" s="7"/>
      <c r="H18" s="7"/>
      <c r="I18" s="10"/>
      <c r="J18" s="10"/>
      <c r="L18" s="35"/>
      <c r="M18" s="35"/>
    </row>
    <row r="19" spans="1:13" ht="20.100000000000001" customHeight="1" x14ac:dyDescent="0.2">
      <c r="A19" s="291"/>
      <c r="B19" s="28" t="s">
        <v>154</v>
      </c>
      <c r="C19" s="28" t="s">
        <v>155</v>
      </c>
      <c r="E19" s="7"/>
      <c r="F19" s="7"/>
      <c r="G19" s="7"/>
      <c r="H19" s="7"/>
      <c r="I19" s="10"/>
      <c r="J19" s="10"/>
      <c r="L19" s="35"/>
      <c r="M19" s="35"/>
    </row>
    <row r="20" spans="1:13" ht="20.100000000000001" customHeight="1" x14ac:dyDescent="0.2">
      <c r="A20" s="291"/>
      <c r="B20" s="28" t="s">
        <v>156</v>
      </c>
      <c r="C20" s="28" t="s">
        <v>158</v>
      </c>
      <c r="E20" s="7"/>
      <c r="F20" s="7"/>
      <c r="G20" s="7"/>
      <c r="H20" s="7"/>
      <c r="I20" s="10"/>
      <c r="J20" s="10"/>
      <c r="L20" s="35"/>
      <c r="M20" s="35"/>
    </row>
    <row r="21" spans="1:13" ht="20.100000000000001" customHeight="1" x14ac:dyDescent="0.2">
      <c r="A21" s="291"/>
      <c r="B21" s="28" t="s">
        <v>157</v>
      </c>
      <c r="C21" s="28" t="s">
        <v>159</v>
      </c>
      <c r="E21" s="7"/>
      <c r="F21" s="7"/>
      <c r="G21" s="7"/>
      <c r="H21" s="7"/>
      <c r="I21" s="10"/>
      <c r="J21" s="10"/>
      <c r="L21" s="35"/>
      <c r="M21" s="35"/>
    </row>
    <row r="22" spans="1:13" ht="20.100000000000001" customHeight="1" thickBot="1" x14ac:dyDescent="0.25">
      <c r="A22" s="291"/>
      <c r="B22" s="28" t="s">
        <v>160</v>
      </c>
      <c r="C22" s="28" t="s">
        <v>161</v>
      </c>
      <c r="D22" s="7"/>
      <c r="E22" s="7"/>
      <c r="F22" s="7"/>
      <c r="G22" s="7"/>
      <c r="H22" s="7"/>
      <c r="I22" s="10"/>
      <c r="J22" s="10"/>
      <c r="L22" s="35"/>
      <c r="M22" s="35"/>
    </row>
    <row r="23" spans="1:13" ht="20.100000000000001" customHeight="1" x14ac:dyDescent="0.2">
      <c r="A23" s="292" t="s">
        <v>14</v>
      </c>
      <c r="B23" s="34" t="s">
        <v>157</v>
      </c>
      <c r="C23" s="34" t="s">
        <v>159</v>
      </c>
      <c r="D23" s="60"/>
      <c r="E23" s="61"/>
      <c r="F23" s="61"/>
      <c r="G23" s="61"/>
      <c r="H23" s="61"/>
      <c r="I23" s="25"/>
      <c r="J23" s="25"/>
    </row>
    <row r="24" spans="1:13" ht="20.100000000000001" customHeight="1" x14ac:dyDescent="0.2">
      <c r="A24" s="291"/>
      <c r="B24" s="28" t="s">
        <v>160</v>
      </c>
      <c r="C24" s="28" t="s">
        <v>161</v>
      </c>
      <c r="D24" s="95"/>
      <c r="E24" s="96"/>
      <c r="F24" s="96"/>
      <c r="G24" s="96"/>
      <c r="H24" s="96"/>
      <c r="I24" s="91"/>
      <c r="J24" s="91"/>
    </row>
  </sheetData>
  <mergeCells count="2">
    <mergeCell ref="A17:A22"/>
    <mergeCell ref="A23:A24"/>
  </mergeCells>
  <phoneticPr fontId="0" type="noConversion"/>
  <printOptions verticalCentered="1" gridLines="1"/>
  <pageMargins left="0.39370078740157483" right="0.39370078740157483" top="0.19685039370078741" bottom="0.19685039370078741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P3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3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3"/>
      <c r="D3" s="178" t="s">
        <v>182</v>
      </c>
      <c r="E3" s="178"/>
      <c r="F3" s="178"/>
      <c r="G3" s="179" t="s">
        <v>185</v>
      </c>
      <c r="H3" s="179"/>
      <c r="I3" s="179"/>
      <c r="J3" s="139" t="s">
        <v>268</v>
      </c>
      <c r="K3" s="139"/>
      <c r="L3" s="139"/>
      <c r="M3" s="170" t="s">
        <v>272</v>
      </c>
      <c r="N3" s="170"/>
      <c r="O3" s="171"/>
      <c r="P3" s="42"/>
    </row>
    <row r="4" spans="1:16" ht="20.100000000000001" customHeight="1" x14ac:dyDescent="0.2">
      <c r="A4" s="152"/>
      <c r="B4" s="151"/>
      <c r="C4" s="53"/>
      <c r="D4" s="178"/>
      <c r="E4" s="178"/>
      <c r="F4" s="178"/>
      <c r="G4" s="179"/>
      <c r="H4" s="179"/>
      <c r="I4" s="179"/>
      <c r="J4" s="139"/>
      <c r="K4" s="139"/>
      <c r="L4" s="139"/>
      <c r="M4" s="170"/>
      <c r="N4" s="170"/>
      <c r="O4" s="171"/>
      <c r="P4" s="42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181" t="s">
        <v>323</v>
      </c>
      <c r="E5" s="181"/>
      <c r="F5" s="139" t="s">
        <v>23</v>
      </c>
      <c r="G5" s="139"/>
      <c r="H5" s="139"/>
      <c r="I5" s="139" t="s">
        <v>183</v>
      </c>
      <c r="J5" s="139"/>
      <c r="K5" s="139"/>
      <c r="L5" s="169" t="s">
        <v>184</v>
      </c>
      <c r="M5" s="169"/>
      <c r="N5" s="36"/>
      <c r="O5" s="84"/>
    </row>
    <row r="6" spans="1:16" ht="20.100000000000001" customHeight="1" x14ac:dyDescent="0.2">
      <c r="A6" s="152"/>
      <c r="B6" s="151"/>
      <c r="C6" s="50"/>
      <c r="D6" s="181"/>
      <c r="E6" s="181"/>
      <c r="F6" s="139"/>
      <c r="G6" s="139"/>
      <c r="H6" s="139"/>
      <c r="I6" s="139"/>
      <c r="J6" s="139"/>
      <c r="K6" s="139"/>
      <c r="L6" s="169"/>
      <c r="M6" s="169"/>
      <c r="N6" s="36"/>
      <c r="O6" s="84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3"/>
      <c r="D7" s="181" t="s">
        <v>181</v>
      </c>
      <c r="E7" s="181"/>
      <c r="F7" s="181"/>
      <c r="G7" s="181"/>
      <c r="H7" s="139" t="s">
        <v>186</v>
      </c>
      <c r="I7" s="139"/>
      <c r="J7" s="139"/>
      <c r="K7" s="139"/>
      <c r="L7" s="139"/>
      <c r="M7" s="169" t="s">
        <v>187</v>
      </c>
      <c r="N7" s="169"/>
      <c r="O7" s="183"/>
      <c r="P7" s="39"/>
    </row>
    <row r="8" spans="1:16" ht="20.100000000000001" customHeight="1" x14ac:dyDescent="0.2">
      <c r="A8" s="152"/>
      <c r="B8" s="151"/>
      <c r="C8" s="53"/>
      <c r="D8" s="181"/>
      <c r="E8" s="181"/>
      <c r="F8" s="181"/>
      <c r="G8" s="181"/>
      <c r="H8" s="139"/>
      <c r="I8" s="139"/>
      <c r="J8" s="139"/>
      <c r="K8" s="139"/>
      <c r="L8" s="139"/>
      <c r="M8" s="169"/>
      <c r="N8" s="169"/>
      <c r="O8" s="183"/>
      <c r="P8" s="39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53"/>
      <c r="D9" s="180" t="s">
        <v>187</v>
      </c>
      <c r="E9" s="180"/>
      <c r="F9" s="178" t="s">
        <v>182</v>
      </c>
      <c r="G9" s="178"/>
      <c r="H9" s="178"/>
      <c r="I9" s="178"/>
      <c r="J9" s="179" t="s">
        <v>185</v>
      </c>
      <c r="K9" s="179"/>
      <c r="L9" s="139" t="s">
        <v>268</v>
      </c>
      <c r="M9" s="139"/>
      <c r="N9" s="108"/>
      <c r="O9" s="66"/>
      <c r="P9" s="42"/>
    </row>
    <row r="10" spans="1:16" ht="20.100000000000001" customHeight="1" x14ac:dyDescent="0.2">
      <c r="A10" s="152"/>
      <c r="B10" s="151"/>
      <c r="C10" s="53"/>
      <c r="D10" s="180"/>
      <c r="E10" s="180"/>
      <c r="F10" s="178"/>
      <c r="G10" s="178"/>
      <c r="H10" s="178"/>
      <c r="I10" s="178"/>
      <c r="J10" s="179"/>
      <c r="K10" s="179"/>
      <c r="L10" s="139"/>
      <c r="M10" s="139"/>
      <c r="N10" s="108"/>
      <c r="O10" s="66"/>
      <c r="P10" s="42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0"/>
      <c r="D11" s="181" t="s">
        <v>323</v>
      </c>
      <c r="E11" s="181"/>
      <c r="F11" s="181"/>
      <c r="G11" s="139" t="s">
        <v>23</v>
      </c>
      <c r="H11" s="139"/>
      <c r="I11" s="139" t="s">
        <v>183</v>
      </c>
      <c r="J11" s="139"/>
      <c r="K11" s="139" t="s">
        <v>184</v>
      </c>
      <c r="L11" s="139"/>
      <c r="M11" s="139"/>
      <c r="N11" s="172" t="s">
        <v>272</v>
      </c>
      <c r="O11" s="173"/>
    </row>
    <row r="12" spans="1:16" ht="20.100000000000001" customHeight="1" x14ac:dyDescent="0.2">
      <c r="A12" s="152"/>
      <c r="B12" s="151"/>
      <c r="C12" s="50"/>
      <c r="D12" s="181"/>
      <c r="E12" s="181"/>
      <c r="F12" s="181"/>
      <c r="G12" s="139"/>
      <c r="H12" s="139"/>
      <c r="I12" s="139"/>
      <c r="J12" s="139"/>
      <c r="K12" s="139"/>
      <c r="L12" s="139"/>
      <c r="M12" s="139"/>
      <c r="N12" s="172"/>
      <c r="O12" s="173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181" t="s">
        <v>181</v>
      </c>
      <c r="E13" s="181"/>
      <c r="F13" s="181"/>
      <c r="G13" s="181"/>
      <c r="H13" s="139" t="s">
        <v>186</v>
      </c>
      <c r="I13" s="139"/>
      <c r="J13" s="139"/>
      <c r="K13" s="139"/>
      <c r="L13" s="139"/>
      <c r="M13" s="53"/>
      <c r="N13" s="53"/>
      <c r="O13" s="66"/>
      <c r="P13" s="40"/>
    </row>
    <row r="14" spans="1:16" ht="20.100000000000001" customHeight="1" x14ac:dyDescent="0.2">
      <c r="A14" s="152"/>
      <c r="B14" s="151"/>
      <c r="C14" s="50"/>
      <c r="D14" s="181"/>
      <c r="E14" s="181"/>
      <c r="F14" s="181"/>
      <c r="G14" s="181"/>
      <c r="H14" s="139"/>
      <c r="I14" s="139"/>
      <c r="J14" s="139"/>
      <c r="K14" s="139"/>
      <c r="L14" s="139"/>
      <c r="M14" s="53"/>
      <c r="N14" s="53"/>
      <c r="O14" s="66"/>
      <c r="P14" s="40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78" t="s">
        <v>182</v>
      </c>
      <c r="E15" s="178"/>
      <c r="F15" s="178"/>
      <c r="G15" s="178"/>
      <c r="H15" s="179" t="s">
        <v>185</v>
      </c>
      <c r="I15" s="179"/>
      <c r="J15" s="179"/>
      <c r="K15" s="139" t="s">
        <v>268</v>
      </c>
      <c r="L15" s="139"/>
      <c r="M15" s="139"/>
      <c r="N15" s="108"/>
      <c r="O15" s="66"/>
      <c r="P15" s="23"/>
    </row>
    <row r="16" spans="1:16" ht="20.100000000000001" customHeight="1" x14ac:dyDescent="0.2">
      <c r="A16" s="152"/>
      <c r="B16" s="151"/>
      <c r="C16" s="50"/>
      <c r="D16" s="178"/>
      <c r="E16" s="178"/>
      <c r="F16" s="178"/>
      <c r="G16" s="178"/>
      <c r="H16" s="179"/>
      <c r="I16" s="179"/>
      <c r="J16" s="179"/>
      <c r="K16" s="139"/>
      <c r="L16" s="139"/>
      <c r="M16" s="139"/>
      <c r="N16" s="108"/>
      <c r="O16" s="66"/>
      <c r="P16" s="23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22"/>
      <c r="E17" s="181" t="s">
        <v>323</v>
      </c>
      <c r="F17" s="181"/>
      <c r="G17" s="139" t="s">
        <v>23</v>
      </c>
      <c r="H17" s="139"/>
      <c r="I17" s="139"/>
      <c r="J17" s="139" t="s">
        <v>183</v>
      </c>
      <c r="K17" s="139"/>
      <c r="L17" s="139"/>
      <c r="M17" s="174" t="s">
        <v>272</v>
      </c>
      <c r="N17" s="174"/>
      <c r="O17" s="66"/>
      <c r="P17" s="39"/>
    </row>
    <row r="18" spans="1:16" ht="20.100000000000001" customHeight="1" x14ac:dyDescent="0.2">
      <c r="A18" s="152"/>
      <c r="B18" s="151"/>
      <c r="C18" s="50"/>
      <c r="D18" s="22"/>
      <c r="E18" s="181"/>
      <c r="F18" s="181"/>
      <c r="G18" s="139"/>
      <c r="H18" s="139"/>
      <c r="I18" s="139"/>
      <c r="J18" s="139"/>
      <c r="K18" s="139"/>
      <c r="L18" s="139"/>
      <c r="M18" s="174"/>
      <c r="N18" s="174"/>
      <c r="O18" s="66"/>
      <c r="P18" s="39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3"/>
      <c r="D19" s="181" t="s">
        <v>181</v>
      </c>
      <c r="E19" s="181"/>
      <c r="F19" s="181"/>
      <c r="G19" s="139" t="s">
        <v>186</v>
      </c>
      <c r="H19" s="139"/>
      <c r="I19" s="139"/>
      <c r="J19" s="139"/>
      <c r="K19" s="139"/>
      <c r="L19" s="169" t="s">
        <v>187</v>
      </c>
      <c r="M19" s="169"/>
      <c r="N19" s="169"/>
      <c r="O19" s="66"/>
      <c r="P19" s="39"/>
    </row>
    <row r="20" spans="1:16" ht="20.100000000000001" customHeight="1" x14ac:dyDescent="0.2">
      <c r="A20" s="152"/>
      <c r="B20" s="151"/>
      <c r="C20" s="53"/>
      <c r="D20" s="181"/>
      <c r="E20" s="181"/>
      <c r="F20" s="181"/>
      <c r="G20" s="139"/>
      <c r="H20" s="139"/>
      <c r="I20" s="139"/>
      <c r="J20" s="139"/>
      <c r="K20" s="139"/>
      <c r="L20" s="169"/>
      <c r="M20" s="169"/>
      <c r="N20" s="169"/>
      <c r="O20" s="66"/>
      <c r="P20" s="39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3"/>
      <c r="D21" s="180" t="s">
        <v>187</v>
      </c>
      <c r="E21" s="180"/>
      <c r="F21" s="178" t="s">
        <v>182</v>
      </c>
      <c r="G21" s="178"/>
      <c r="H21" s="178"/>
      <c r="I21" s="178"/>
      <c r="J21" s="179" t="s">
        <v>185</v>
      </c>
      <c r="K21" s="179"/>
      <c r="L21" s="139" t="s">
        <v>268</v>
      </c>
      <c r="M21" s="139"/>
      <c r="N21" s="108"/>
      <c r="O21" s="84"/>
      <c r="P21" s="23"/>
    </row>
    <row r="22" spans="1:16" ht="20.100000000000001" customHeight="1" x14ac:dyDescent="0.2">
      <c r="A22" s="152"/>
      <c r="B22" s="151"/>
      <c r="C22" s="53"/>
      <c r="D22" s="180"/>
      <c r="E22" s="180"/>
      <c r="F22" s="178"/>
      <c r="G22" s="178"/>
      <c r="H22" s="178"/>
      <c r="I22" s="178"/>
      <c r="J22" s="179"/>
      <c r="K22" s="179"/>
      <c r="L22" s="139"/>
      <c r="M22" s="139"/>
      <c r="N22" s="108"/>
      <c r="O22" s="84"/>
      <c r="P22" s="23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181" t="s">
        <v>323</v>
      </c>
      <c r="E23" s="181"/>
      <c r="F23" s="181"/>
      <c r="G23" s="139" t="s">
        <v>23</v>
      </c>
      <c r="H23" s="139"/>
      <c r="I23" s="139" t="s">
        <v>183</v>
      </c>
      <c r="J23" s="139"/>
      <c r="K23" s="22"/>
      <c r="L23" s="174" t="s">
        <v>272</v>
      </c>
      <c r="M23" s="174"/>
      <c r="N23" s="174"/>
      <c r="O23" s="66"/>
      <c r="P23" s="39"/>
    </row>
    <row r="24" spans="1:16" ht="20.100000000000001" customHeight="1" x14ac:dyDescent="0.2">
      <c r="A24" s="152"/>
      <c r="B24" s="151"/>
      <c r="C24" s="50"/>
      <c r="D24" s="181"/>
      <c r="E24" s="181"/>
      <c r="F24" s="181"/>
      <c r="G24" s="139"/>
      <c r="H24" s="139"/>
      <c r="I24" s="139"/>
      <c r="J24" s="139"/>
      <c r="K24" s="22"/>
      <c r="L24" s="174"/>
      <c r="M24" s="174"/>
      <c r="N24" s="174"/>
      <c r="O24" s="66"/>
      <c r="P24" s="39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36"/>
      <c r="D25" s="181" t="s">
        <v>181</v>
      </c>
      <c r="E25" s="181"/>
      <c r="F25" s="181"/>
      <c r="G25" s="181"/>
      <c r="H25" s="139" t="s">
        <v>186</v>
      </c>
      <c r="I25" s="139"/>
      <c r="J25" s="139"/>
      <c r="K25" s="139"/>
      <c r="L25" s="139"/>
      <c r="M25" s="53"/>
      <c r="N25" s="53"/>
      <c r="O25" s="66"/>
      <c r="P25" s="40"/>
    </row>
    <row r="26" spans="1:16" ht="20.100000000000001" customHeight="1" x14ac:dyDescent="0.2">
      <c r="A26" s="159"/>
      <c r="B26" s="160"/>
      <c r="C26" s="36"/>
      <c r="D26" s="181"/>
      <c r="E26" s="181"/>
      <c r="F26" s="181"/>
      <c r="G26" s="181"/>
      <c r="H26" s="139"/>
      <c r="I26" s="139"/>
      <c r="J26" s="139"/>
      <c r="K26" s="139"/>
      <c r="L26" s="139"/>
      <c r="M26" s="53"/>
      <c r="N26" s="53"/>
      <c r="O26" s="66"/>
      <c r="P26" s="40"/>
    </row>
    <row r="27" spans="1:16" ht="20.100000000000001" customHeight="1" thickBot="1" x14ac:dyDescent="0.25">
      <c r="A27" s="175" t="s">
        <v>294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ht="12.75" customHeight="1" x14ac:dyDescent="0.2">
      <c r="A28" s="51"/>
      <c r="B28" s="75" t="s">
        <v>54</v>
      </c>
      <c r="C28" s="67"/>
      <c r="D28" s="67"/>
      <c r="E28" s="67"/>
      <c r="F28" s="67"/>
      <c r="G28" s="67"/>
      <c r="H28" s="67"/>
      <c r="I28" s="67"/>
      <c r="J28" s="67"/>
      <c r="K28" s="68"/>
      <c r="L28" s="56"/>
      <c r="M28" s="56"/>
      <c r="N28" s="56"/>
    </row>
    <row r="29" spans="1:16" ht="12.75" customHeight="1" x14ac:dyDescent="0.2">
      <c r="A29" s="74"/>
      <c r="B29" s="82" t="s">
        <v>40</v>
      </c>
      <c r="C29" s="67"/>
    </row>
    <row r="30" spans="1:16" ht="12.75" customHeight="1" x14ac:dyDescent="0.2">
      <c r="A30" s="74"/>
      <c r="B30" s="87" t="s">
        <v>271</v>
      </c>
      <c r="C30" s="67"/>
    </row>
    <row r="31" spans="1:16" ht="24.95" customHeight="1" x14ac:dyDescent="0.2">
      <c r="A31" s="74"/>
      <c r="B31" s="112" t="s">
        <v>296</v>
      </c>
      <c r="C31" s="67"/>
    </row>
    <row r="32" spans="1:16" ht="24.95" customHeight="1" x14ac:dyDescent="0.2">
      <c r="A32" s="74"/>
      <c r="B32" s="134" t="s">
        <v>325</v>
      </c>
      <c r="C32" s="67"/>
    </row>
    <row r="33" spans="1:12" ht="39.950000000000003" customHeight="1" x14ac:dyDescent="0.2">
      <c r="A33" s="55"/>
      <c r="B33" s="101" t="s">
        <v>23</v>
      </c>
      <c r="C33" s="186" t="s">
        <v>266</v>
      </c>
      <c r="D33" s="187"/>
      <c r="E33" s="184" t="s">
        <v>267</v>
      </c>
      <c r="F33" s="185"/>
    </row>
    <row r="34" spans="1:12" ht="39.950000000000003" customHeight="1" x14ac:dyDescent="0.2">
      <c r="A34" s="74"/>
      <c r="B34" s="119" t="s">
        <v>268</v>
      </c>
      <c r="C34" s="188" t="s">
        <v>322</v>
      </c>
      <c r="D34" s="188"/>
      <c r="E34" s="189" t="s">
        <v>324</v>
      </c>
      <c r="F34" s="189"/>
      <c r="G34" s="180" t="s">
        <v>269</v>
      </c>
      <c r="H34" s="180"/>
      <c r="I34" s="182" t="s">
        <v>270</v>
      </c>
      <c r="J34" s="182"/>
    </row>
    <row r="35" spans="1:12" ht="39.950000000000003" customHeight="1" x14ac:dyDescent="0.2">
      <c r="B35" s="120" t="s">
        <v>272</v>
      </c>
      <c r="C35" s="169" t="s">
        <v>280</v>
      </c>
      <c r="D35" s="169"/>
      <c r="E35" s="169" t="s">
        <v>281</v>
      </c>
      <c r="F35" s="169"/>
      <c r="G35" s="169" t="s">
        <v>282</v>
      </c>
      <c r="H35" s="169"/>
      <c r="I35" s="169" t="s">
        <v>283</v>
      </c>
      <c r="J35" s="169"/>
      <c r="K35" s="169" t="s">
        <v>284</v>
      </c>
      <c r="L35" s="169"/>
    </row>
    <row r="36" spans="1:12" x14ac:dyDescent="0.2">
      <c r="B36" s="1" t="s">
        <v>291</v>
      </c>
    </row>
    <row r="37" spans="1:12" x14ac:dyDescent="0.2">
      <c r="B37" s="1" t="s">
        <v>279</v>
      </c>
      <c r="C37" s="168" t="s">
        <v>271</v>
      </c>
      <c r="D37" s="168"/>
      <c r="E37" s="168" t="s">
        <v>285</v>
      </c>
      <c r="F37" s="168"/>
      <c r="G37" s="168" t="s">
        <v>107</v>
      </c>
      <c r="H37" s="168"/>
      <c r="I37" s="168" t="s">
        <v>286</v>
      </c>
      <c r="J37" s="168"/>
      <c r="K37" s="168" t="s">
        <v>287</v>
      </c>
      <c r="L37" s="168"/>
    </row>
    <row r="38" spans="1:12" x14ac:dyDescent="0.2">
      <c r="B38" s="1" t="s">
        <v>290</v>
      </c>
      <c r="C38" s="168" t="s">
        <v>295</v>
      </c>
      <c r="D38" s="168"/>
      <c r="E38" s="168" t="s">
        <v>332</v>
      </c>
      <c r="F38" s="168"/>
      <c r="G38" s="168" t="s">
        <v>288</v>
      </c>
      <c r="H38" s="168"/>
      <c r="I38" s="168" t="s">
        <v>289</v>
      </c>
      <c r="J38" s="168"/>
      <c r="K38" s="168" t="s">
        <v>116</v>
      </c>
      <c r="L38" s="168"/>
    </row>
    <row r="39" spans="1:12" x14ac:dyDescent="0.2">
      <c r="E39" s="168" t="s">
        <v>333</v>
      </c>
      <c r="F39" s="168"/>
    </row>
  </sheetData>
  <mergeCells count="90">
    <mergeCell ref="E39:F39"/>
    <mergeCell ref="G34:H34"/>
    <mergeCell ref="I34:J34"/>
    <mergeCell ref="H25:L26"/>
    <mergeCell ref="M7:O8"/>
    <mergeCell ref="L19:N20"/>
    <mergeCell ref="D25:G26"/>
    <mergeCell ref="K11:M12"/>
    <mergeCell ref="L23:N24"/>
    <mergeCell ref="G19:K20"/>
    <mergeCell ref="E33:F33"/>
    <mergeCell ref="C33:D33"/>
    <mergeCell ref="C34:D34"/>
    <mergeCell ref="E34:F34"/>
    <mergeCell ref="F5:H6"/>
    <mergeCell ref="G17:I18"/>
    <mergeCell ref="G11:H12"/>
    <mergeCell ref="G23:H24"/>
    <mergeCell ref="D7:G8"/>
    <mergeCell ref="D13:G14"/>
    <mergeCell ref="D19:F20"/>
    <mergeCell ref="D11:F12"/>
    <mergeCell ref="D5:E6"/>
    <mergeCell ref="D23:F24"/>
    <mergeCell ref="E17:F18"/>
    <mergeCell ref="I5:K6"/>
    <mergeCell ref="J17:L18"/>
    <mergeCell ref="I11:J12"/>
    <mergeCell ref="I23:J24"/>
    <mergeCell ref="L5:M6"/>
    <mergeCell ref="D3:F4"/>
    <mergeCell ref="F9:I10"/>
    <mergeCell ref="D15:G16"/>
    <mergeCell ref="F21:I22"/>
    <mergeCell ref="J3:L4"/>
    <mergeCell ref="L9:M10"/>
    <mergeCell ref="K15:M16"/>
    <mergeCell ref="L21:M22"/>
    <mergeCell ref="H15:J16"/>
    <mergeCell ref="G3:I4"/>
    <mergeCell ref="J9:K10"/>
    <mergeCell ref="D9:E10"/>
    <mergeCell ref="J21:K22"/>
    <mergeCell ref="D21:E22"/>
    <mergeCell ref="H7:L8"/>
    <mergeCell ref="H13:L14"/>
    <mergeCell ref="M3:O4"/>
    <mergeCell ref="N11:O12"/>
    <mergeCell ref="M17:N18"/>
    <mergeCell ref="A1:O1"/>
    <mergeCell ref="A27:O27"/>
    <mergeCell ref="A13:A14"/>
    <mergeCell ref="B19:B20"/>
    <mergeCell ref="A15:A16"/>
    <mergeCell ref="A17:A18"/>
    <mergeCell ref="A19:A20"/>
    <mergeCell ref="B15:B16"/>
    <mergeCell ref="B13:B14"/>
    <mergeCell ref="B17:B18"/>
    <mergeCell ref="A3:A4"/>
    <mergeCell ref="A5:A6"/>
    <mergeCell ref="B25:B26"/>
    <mergeCell ref="B3:B4"/>
    <mergeCell ref="B5:B6"/>
    <mergeCell ref="B23:B24"/>
    <mergeCell ref="A25:A26"/>
    <mergeCell ref="A23:A24"/>
    <mergeCell ref="B21:B22"/>
    <mergeCell ref="B11:B12"/>
    <mergeCell ref="A7:A8"/>
    <mergeCell ref="A9:A10"/>
    <mergeCell ref="A11:A12"/>
    <mergeCell ref="B7:B8"/>
    <mergeCell ref="A21:A22"/>
    <mergeCell ref="B9:B10"/>
    <mergeCell ref="C35:D35"/>
    <mergeCell ref="E35:F35"/>
    <mergeCell ref="G35:H35"/>
    <mergeCell ref="I35:J35"/>
    <mergeCell ref="K35:L35"/>
    <mergeCell ref="C37:D37"/>
    <mergeCell ref="E37:F37"/>
    <mergeCell ref="G37:H37"/>
    <mergeCell ref="I37:J37"/>
    <mergeCell ref="K37:L37"/>
    <mergeCell ref="C38:D38"/>
    <mergeCell ref="E38:F38"/>
    <mergeCell ref="G38:H38"/>
    <mergeCell ref="I38:J38"/>
    <mergeCell ref="K38:L38"/>
  </mergeCells>
  <phoneticPr fontId="0" type="noConversion"/>
  <printOptions horizontalCentered="1" verticalCentered="1"/>
  <pageMargins left="0.09" right="0.09" top="0.15" bottom="0.11" header="0.12" footer="7.0000000000000007E-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O37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5" ht="18" x14ac:dyDescent="0.2">
      <c r="A1" s="153" t="s">
        <v>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customHeight="1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94" t="str">
        <f>LOOKUP(1,Időbeosztás!I2:I16,Időbeosztás!C2:C16)</f>
        <v>február 21.</v>
      </c>
      <c r="C3" s="53"/>
      <c r="D3" s="139" t="s">
        <v>190</v>
      </c>
      <c r="E3" s="139"/>
      <c r="F3" s="139"/>
      <c r="G3" s="139" t="s">
        <v>189</v>
      </c>
      <c r="H3" s="139"/>
      <c r="I3" s="139"/>
      <c r="J3" s="139"/>
      <c r="K3" s="53"/>
      <c r="L3" s="53"/>
      <c r="M3" s="190" t="s">
        <v>272</v>
      </c>
      <c r="N3" s="190"/>
      <c r="O3" s="191"/>
    </row>
    <row r="4" spans="1:15" ht="20.100000000000001" customHeight="1" x14ac:dyDescent="0.2">
      <c r="A4" s="152"/>
      <c r="B4" s="194"/>
      <c r="C4" s="53"/>
      <c r="D4" s="139"/>
      <c r="E4" s="139"/>
      <c r="F4" s="139"/>
      <c r="G4" s="139"/>
      <c r="H4" s="139"/>
      <c r="I4" s="139"/>
      <c r="J4" s="139"/>
      <c r="K4" s="53"/>
      <c r="L4" s="53"/>
      <c r="M4" s="190"/>
      <c r="N4" s="190"/>
      <c r="O4" s="191"/>
    </row>
    <row r="5" spans="1:15" ht="20.100000000000001" customHeight="1" x14ac:dyDescent="0.2">
      <c r="A5" s="152">
        <f>LOOKUP(2,Időbeosztás!I2:I16,Időbeosztás!A2:A16)</f>
        <v>2</v>
      </c>
      <c r="B5" s="194" t="str">
        <f>LOOKUP(2,Időbeosztás!I2:I16,Időbeosztás!C2:C16)</f>
        <v>február 28.</v>
      </c>
      <c r="C5" s="53"/>
      <c r="D5" s="181" t="s">
        <v>323</v>
      </c>
      <c r="E5" s="181"/>
      <c r="F5" s="53"/>
      <c r="G5" s="196" t="s">
        <v>191</v>
      </c>
      <c r="H5" s="196"/>
      <c r="I5" s="196"/>
      <c r="J5" s="196"/>
      <c r="K5" s="196" t="s">
        <v>188</v>
      </c>
      <c r="L5" s="196"/>
      <c r="M5" s="196"/>
      <c r="N5" s="36"/>
      <c r="O5" s="84"/>
    </row>
    <row r="6" spans="1:15" ht="20.100000000000001" customHeight="1" x14ac:dyDescent="0.2">
      <c r="A6" s="152"/>
      <c r="B6" s="194"/>
      <c r="C6" s="53"/>
      <c r="D6" s="181"/>
      <c r="E6" s="181"/>
      <c r="F6" s="53"/>
      <c r="G6" s="196"/>
      <c r="H6" s="196"/>
      <c r="I6" s="196"/>
      <c r="J6" s="196"/>
      <c r="K6" s="196"/>
      <c r="L6" s="196"/>
      <c r="M6" s="196"/>
      <c r="N6" s="36"/>
      <c r="O6" s="84"/>
    </row>
    <row r="7" spans="1:15" ht="20.100000000000001" customHeight="1" x14ac:dyDescent="0.2">
      <c r="A7" s="152">
        <f>LOOKUP(3,Időbeosztás!I2:I16,Időbeosztás!A2:A16)</f>
        <v>3</v>
      </c>
      <c r="B7" s="194" t="str">
        <f>LOOKUP(3,Időbeosztás!I2:I16,Időbeosztás!C2:C16)</f>
        <v>március 7.</v>
      </c>
      <c r="C7" s="50"/>
      <c r="D7" s="181" t="s">
        <v>181</v>
      </c>
      <c r="E7" s="181"/>
      <c r="F7" s="181"/>
      <c r="G7" s="181"/>
      <c r="H7" s="53"/>
      <c r="I7" s="53"/>
      <c r="J7" s="53"/>
      <c r="K7" s="53"/>
      <c r="L7" s="53"/>
      <c r="M7" s="53"/>
      <c r="N7" s="53"/>
      <c r="O7" s="66"/>
    </row>
    <row r="8" spans="1:15" ht="20.100000000000001" customHeight="1" x14ac:dyDescent="0.2">
      <c r="A8" s="152"/>
      <c r="B8" s="194"/>
      <c r="C8" s="50"/>
      <c r="D8" s="181"/>
      <c r="E8" s="181"/>
      <c r="F8" s="181"/>
      <c r="G8" s="181"/>
      <c r="H8" s="53"/>
      <c r="I8" s="53"/>
      <c r="J8" s="53"/>
      <c r="K8" s="53"/>
      <c r="L8" s="53"/>
      <c r="M8" s="53"/>
      <c r="N8" s="53"/>
      <c r="O8" s="66"/>
    </row>
    <row r="9" spans="1:15" ht="20.100000000000001" customHeight="1" x14ac:dyDescent="0.2">
      <c r="A9" s="152">
        <f>LOOKUP(4,Időbeosztás!I2:I16,Időbeosztás!A2:A16)</f>
        <v>4</v>
      </c>
      <c r="B9" s="194" t="str">
        <f>LOOKUP(4,Időbeosztás!I2:I16,Időbeosztás!C2:C16)</f>
        <v>március 14.</v>
      </c>
      <c r="C9" s="53"/>
      <c r="D9" s="139" t="s">
        <v>190</v>
      </c>
      <c r="E9" s="139"/>
      <c r="F9" s="139"/>
      <c r="G9" s="139"/>
      <c r="H9" s="139" t="s">
        <v>189</v>
      </c>
      <c r="I9" s="139"/>
      <c r="J9" s="139"/>
      <c r="K9" s="139"/>
      <c r="L9" s="53"/>
      <c r="M9" s="53"/>
      <c r="N9" s="53"/>
      <c r="O9" s="66"/>
    </row>
    <row r="10" spans="1:15" ht="20.100000000000001" customHeight="1" x14ac:dyDescent="0.2">
      <c r="A10" s="152"/>
      <c r="B10" s="194"/>
      <c r="C10" s="53"/>
      <c r="D10" s="139"/>
      <c r="E10" s="139"/>
      <c r="F10" s="139"/>
      <c r="G10" s="139"/>
      <c r="H10" s="139"/>
      <c r="I10" s="139"/>
      <c r="J10" s="139"/>
      <c r="K10" s="139"/>
      <c r="L10" s="53"/>
      <c r="M10" s="53"/>
      <c r="N10" s="53"/>
      <c r="O10" s="66"/>
    </row>
    <row r="11" spans="1:15" ht="20.100000000000001" customHeight="1" x14ac:dyDescent="0.2">
      <c r="A11" s="152">
        <f>LOOKUP(5,Időbeosztás!I2:I16,Időbeosztás!A2:A16)</f>
        <v>5</v>
      </c>
      <c r="B11" s="194" t="str">
        <f>LOOKUP(5,Időbeosztás!I2:I16,Időbeosztás!C2:C16)</f>
        <v>március 21.</v>
      </c>
      <c r="C11" s="53"/>
      <c r="D11" s="181" t="s">
        <v>323</v>
      </c>
      <c r="E11" s="181"/>
      <c r="F11" s="181"/>
      <c r="G11" s="196" t="s">
        <v>191</v>
      </c>
      <c r="H11" s="196"/>
      <c r="I11" s="196"/>
      <c r="J11" s="196"/>
      <c r="K11" s="179" t="s">
        <v>188</v>
      </c>
      <c r="L11" s="179"/>
      <c r="M11" s="22"/>
      <c r="N11" s="190" t="s">
        <v>272</v>
      </c>
      <c r="O11" s="191"/>
    </row>
    <row r="12" spans="1:15" ht="20.100000000000001" customHeight="1" x14ac:dyDescent="0.2">
      <c r="A12" s="152"/>
      <c r="B12" s="194"/>
      <c r="C12" s="50"/>
      <c r="D12" s="181"/>
      <c r="E12" s="181"/>
      <c r="F12" s="181"/>
      <c r="G12" s="196"/>
      <c r="H12" s="196"/>
      <c r="I12" s="196"/>
      <c r="J12" s="196"/>
      <c r="K12" s="179"/>
      <c r="L12" s="179"/>
      <c r="M12" s="22"/>
      <c r="N12" s="190"/>
      <c r="O12" s="191"/>
    </row>
    <row r="13" spans="1:15" ht="20.100000000000001" customHeight="1" x14ac:dyDescent="0.2">
      <c r="A13" s="152">
        <f>LOOKUP(6,Időbeosztás!I2:I16,Időbeosztás!A2:A16)</f>
        <v>6</v>
      </c>
      <c r="B13" s="194" t="str">
        <f>LOOKUP(6,Időbeosztás!I2:I16,Időbeosztás!C2:C16)</f>
        <v>március 28.</v>
      </c>
      <c r="C13" s="50"/>
      <c r="D13" s="181" t="s">
        <v>181</v>
      </c>
      <c r="E13" s="181"/>
      <c r="F13" s="181"/>
      <c r="G13" s="181"/>
      <c r="H13" s="53"/>
      <c r="I13" s="53"/>
      <c r="J13" s="53"/>
      <c r="K13" s="53"/>
      <c r="L13" s="53"/>
      <c r="M13" s="53"/>
      <c r="N13" s="53"/>
      <c r="O13" s="66"/>
    </row>
    <row r="14" spans="1:15" ht="20.100000000000001" customHeight="1" x14ac:dyDescent="0.2">
      <c r="A14" s="152"/>
      <c r="B14" s="194"/>
      <c r="C14" s="50"/>
      <c r="D14" s="181"/>
      <c r="E14" s="181"/>
      <c r="F14" s="181"/>
      <c r="G14" s="181"/>
      <c r="H14" s="53"/>
      <c r="I14" s="53"/>
      <c r="J14" s="53"/>
      <c r="K14" s="53"/>
      <c r="L14" s="53"/>
      <c r="M14" s="53"/>
      <c r="N14" s="53"/>
      <c r="O14" s="66"/>
    </row>
    <row r="15" spans="1:15" ht="20.100000000000001" customHeight="1" x14ac:dyDescent="0.2">
      <c r="A15" s="152">
        <f>LOOKUP(7,Időbeosztás!I2:I16,Időbeosztás!A2:A16)</f>
        <v>8</v>
      </c>
      <c r="B15" s="194" t="str">
        <f>LOOKUP(7,Időbeosztás!I2:I16,Időbeosztás!C2:C16)</f>
        <v>április 11.</v>
      </c>
      <c r="C15" s="47"/>
      <c r="D15" s="22"/>
      <c r="E15" s="139" t="s">
        <v>190</v>
      </c>
      <c r="F15" s="139"/>
      <c r="G15" s="139"/>
      <c r="H15" s="139"/>
      <c r="I15" s="139" t="s">
        <v>189</v>
      </c>
      <c r="J15" s="139"/>
      <c r="K15" s="139"/>
      <c r="L15" s="139"/>
      <c r="M15" s="53"/>
      <c r="N15" s="53"/>
      <c r="O15" s="84"/>
    </row>
    <row r="16" spans="1:15" ht="20.100000000000001" customHeight="1" x14ac:dyDescent="0.2">
      <c r="A16" s="152"/>
      <c r="B16" s="194"/>
      <c r="C16" s="47"/>
      <c r="D16" s="22"/>
      <c r="E16" s="139"/>
      <c r="F16" s="139"/>
      <c r="G16" s="139"/>
      <c r="H16" s="139"/>
      <c r="I16" s="139"/>
      <c r="J16" s="139"/>
      <c r="K16" s="139"/>
      <c r="L16" s="139"/>
      <c r="M16" s="53"/>
      <c r="N16" s="53"/>
      <c r="O16" s="84"/>
    </row>
    <row r="17" spans="1:15" ht="20.100000000000001" customHeight="1" x14ac:dyDescent="0.2">
      <c r="A17" s="152">
        <f>LOOKUP(8,Időbeosztás!I2:I16,Időbeosztás!A2:A16)</f>
        <v>9</v>
      </c>
      <c r="B17" s="194" t="str">
        <f>LOOKUP(8,Időbeosztás!I2:I16,Időbeosztás!C2:C16)</f>
        <v>április 18.</v>
      </c>
      <c r="C17" s="53"/>
      <c r="D17" s="22"/>
      <c r="E17" s="181" t="s">
        <v>323</v>
      </c>
      <c r="F17" s="181"/>
      <c r="G17" s="196" t="s">
        <v>191</v>
      </c>
      <c r="H17" s="196"/>
      <c r="I17" s="196"/>
      <c r="J17" s="196"/>
      <c r="K17" s="179" t="s">
        <v>188</v>
      </c>
      <c r="L17" s="179"/>
      <c r="M17" s="178" t="s">
        <v>272</v>
      </c>
      <c r="N17" s="178"/>
      <c r="O17" s="66"/>
    </row>
    <row r="18" spans="1:15" ht="20.100000000000001" customHeight="1" x14ac:dyDescent="0.2">
      <c r="A18" s="152"/>
      <c r="B18" s="194"/>
      <c r="C18" s="53"/>
      <c r="D18" s="22"/>
      <c r="E18" s="181"/>
      <c r="F18" s="181"/>
      <c r="G18" s="196"/>
      <c r="H18" s="196"/>
      <c r="I18" s="196"/>
      <c r="J18" s="196"/>
      <c r="K18" s="179"/>
      <c r="L18" s="179"/>
      <c r="M18" s="178"/>
      <c r="N18" s="178"/>
      <c r="O18" s="66"/>
    </row>
    <row r="19" spans="1:15" ht="20.100000000000001" customHeight="1" x14ac:dyDescent="0.2">
      <c r="A19" s="152">
        <f>LOOKUP(9,Időbeosztás!I2:I16,Időbeosztás!A2:A16)</f>
        <v>10</v>
      </c>
      <c r="B19" s="194" t="str">
        <f>LOOKUP(9,Időbeosztás!I2:I16,Időbeosztás!C2:C16)</f>
        <v>április 25.</v>
      </c>
      <c r="C19" s="53"/>
      <c r="D19" s="181" t="s">
        <v>181</v>
      </c>
      <c r="E19" s="181"/>
      <c r="F19" s="181"/>
      <c r="G19" s="53"/>
      <c r="H19" s="53"/>
      <c r="I19" s="53"/>
      <c r="J19" s="53"/>
      <c r="K19" s="53"/>
      <c r="L19" s="53"/>
      <c r="M19" s="53"/>
      <c r="N19" s="53"/>
      <c r="O19" s="66"/>
    </row>
    <row r="20" spans="1:15" ht="20.100000000000001" customHeight="1" x14ac:dyDescent="0.2">
      <c r="A20" s="152"/>
      <c r="B20" s="194"/>
      <c r="C20" s="53"/>
      <c r="D20" s="181"/>
      <c r="E20" s="181"/>
      <c r="F20" s="181"/>
      <c r="G20" s="53"/>
      <c r="H20" s="53"/>
      <c r="I20" s="53"/>
      <c r="J20" s="53"/>
      <c r="K20" s="53"/>
      <c r="L20" s="53"/>
      <c r="M20" s="53"/>
      <c r="N20" s="53"/>
      <c r="O20" s="66"/>
    </row>
    <row r="21" spans="1:15" ht="20.100000000000001" customHeight="1" x14ac:dyDescent="0.2">
      <c r="A21" s="152">
        <f>LOOKUP(10,Időbeosztás!I2:I16,Időbeosztás!A2:A16)</f>
        <v>12</v>
      </c>
      <c r="B21" s="194" t="str">
        <f>LOOKUP(10,Időbeosztás!I2:I16,Időbeosztás!C2:C16)</f>
        <v>május 9.</v>
      </c>
      <c r="C21" s="53"/>
      <c r="D21" s="139" t="s">
        <v>191</v>
      </c>
      <c r="E21" s="139"/>
      <c r="F21" s="139"/>
      <c r="G21" s="139" t="s">
        <v>190</v>
      </c>
      <c r="H21" s="139"/>
      <c r="I21" s="139"/>
      <c r="J21" s="139"/>
      <c r="K21" s="197" t="s">
        <v>189</v>
      </c>
      <c r="L21" s="197"/>
      <c r="M21" s="197"/>
      <c r="N21" s="53"/>
      <c r="O21" s="66"/>
    </row>
    <row r="22" spans="1:15" ht="20.100000000000001" customHeight="1" x14ac:dyDescent="0.2">
      <c r="A22" s="152"/>
      <c r="B22" s="194"/>
      <c r="C22" s="53"/>
      <c r="D22" s="139"/>
      <c r="E22" s="139"/>
      <c r="F22" s="139"/>
      <c r="G22" s="139"/>
      <c r="H22" s="139"/>
      <c r="I22" s="139"/>
      <c r="J22" s="139"/>
      <c r="K22" s="197"/>
      <c r="L22" s="197"/>
      <c r="M22" s="197"/>
      <c r="N22" s="53"/>
      <c r="O22" s="66"/>
    </row>
    <row r="23" spans="1:15" ht="20.100000000000001" customHeight="1" x14ac:dyDescent="0.2">
      <c r="A23" s="152">
        <f>LOOKUP(11,Időbeosztás!I2:I16,Időbeosztás!A2:A16)</f>
        <v>13</v>
      </c>
      <c r="B23" s="194" t="str">
        <f>LOOKUP(11,Időbeosztás!I2:I16,Időbeosztás!C2:C16)</f>
        <v>május 16.</v>
      </c>
      <c r="C23" s="53"/>
      <c r="D23" s="181" t="s">
        <v>323</v>
      </c>
      <c r="E23" s="181"/>
      <c r="F23" s="181"/>
      <c r="G23" s="196" t="s">
        <v>188</v>
      </c>
      <c r="H23" s="196"/>
      <c r="I23" s="196"/>
      <c r="J23" s="53"/>
      <c r="K23" s="53"/>
      <c r="L23" s="178" t="s">
        <v>272</v>
      </c>
      <c r="M23" s="178"/>
      <c r="N23" s="178"/>
      <c r="O23" s="66"/>
    </row>
    <row r="24" spans="1:15" ht="20.100000000000001" customHeight="1" x14ac:dyDescent="0.2">
      <c r="A24" s="152"/>
      <c r="B24" s="194"/>
      <c r="C24" s="50"/>
      <c r="D24" s="181"/>
      <c r="E24" s="181"/>
      <c r="F24" s="181"/>
      <c r="G24" s="196"/>
      <c r="H24" s="196"/>
      <c r="I24" s="196"/>
      <c r="J24" s="53"/>
      <c r="K24" s="53"/>
      <c r="L24" s="178"/>
      <c r="M24" s="178"/>
      <c r="N24" s="178"/>
      <c r="O24" s="66"/>
    </row>
    <row r="25" spans="1:15" ht="20.100000000000001" customHeight="1" x14ac:dyDescent="0.2">
      <c r="A25" s="152">
        <f>LOOKUP(12,Időbeosztás!I2:I16,Időbeosztás!A2:A16)</f>
        <v>14</v>
      </c>
      <c r="B25" s="194" t="str">
        <f>LOOKUP(12,Időbeosztás!I2:I16,Időbeosztás!C2:C16)</f>
        <v>május 23.</v>
      </c>
      <c r="C25" s="53"/>
      <c r="D25" s="181" t="s">
        <v>181</v>
      </c>
      <c r="E25" s="181"/>
      <c r="F25" s="181"/>
      <c r="G25" s="181"/>
      <c r="H25" s="53"/>
      <c r="I25" s="53"/>
      <c r="J25" s="53"/>
      <c r="K25" s="53"/>
      <c r="L25" s="53"/>
      <c r="M25" s="53"/>
      <c r="N25" s="53"/>
      <c r="O25" s="66"/>
    </row>
    <row r="26" spans="1:15" ht="20.100000000000001" customHeight="1" x14ac:dyDescent="0.2">
      <c r="A26" s="159"/>
      <c r="B26" s="195"/>
      <c r="C26" s="53"/>
      <c r="D26" s="181"/>
      <c r="E26" s="181"/>
      <c r="F26" s="181"/>
      <c r="G26" s="181"/>
      <c r="H26" s="53"/>
      <c r="I26" s="53"/>
      <c r="J26" s="53"/>
      <c r="K26" s="53"/>
      <c r="L26" s="53"/>
      <c r="M26" s="53"/>
      <c r="N26" s="53"/>
      <c r="O26" s="66"/>
    </row>
    <row r="27" spans="1:15" ht="20.100000000000001" customHeight="1" thickBot="1" x14ac:dyDescent="0.25">
      <c r="A27" s="175" t="s">
        <v>294</v>
      </c>
      <c r="B27" s="176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77"/>
    </row>
    <row r="28" spans="1:15" ht="12.75" customHeight="1" x14ac:dyDescent="0.2">
      <c r="A28" s="14"/>
      <c r="B28" s="76" t="s">
        <v>118</v>
      </c>
      <c r="C28" s="70"/>
      <c r="D28" s="70"/>
      <c r="E28" s="70"/>
      <c r="F28" s="70"/>
      <c r="G28" s="70"/>
      <c r="H28" s="70"/>
      <c r="I28" s="70"/>
      <c r="J28" s="70"/>
      <c r="K28" s="15"/>
      <c r="L28" s="15"/>
      <c r="M28" s="15"/>
    </row>
    <row r="29" spans="1:15" ht="24.95" customHeight="1" x14ac:dyDescent="0.2">
      <c r="A29" s="14"/>
      <c r="B29" s="82" t="s">
        <v>325</v>
      </c>
      <c r="C29" s="70"/>
      <c r="D29" s="70"/>
      <c r="E29" s="70"/>
      <c r="F29" s="70"/>
      <c r="G29" s="70"/>
      <c r="H29" s="70"/>
      <c r="I29" s="70"/>
      <c r="J29" s="70"/>
      <c r="K29" s="15"/>
      <c r="L29" s="15"/>
      <c r="M29" s="15"/>
    </row>
    <row r="30" spans="1:15" ht="39.950000000000003" customHeight="1" x14ac:dyDescent="0.2">
      <c r="B30" s="132" t="s">
        <v>268</v>
      </c>
      <c r="C30" s="188" t="s">
        <v>322</v>
      </c>
      <c r="D30" s="188"/>
      <c r="E30" s="192" t="s">
        <v>324</v>
      </c>
      <c r="F30" s="192"/>
      <c r="G30" s="135"/>
      <c r="H30" s="135"/>
      <c r="I30" s="135"/>
      <c r="J30" s="135"/>
      <c r="K30" s="135"/>
      <c r="L30" s="135"/>
    </row>
    <row r="31" spans="1:15" ht="39.950000000000003" customHeight="1" x14ac:dyDescent="0.2">
      <c r="B31" s="120" t="s">
        <v>272</v>
      </c>
      <c r="C31" s="169" t="s">
        <v>280</v>
      </c>
      <c r="D31" s="169"/>
      <c r="E31" s="169" t="s">
        <v>281</v>
      </c>
      <c r="F31" s="169"/>
      <c r="G31" s="169" t="s">
        <v>282</v>
      </c>
      <c r="H31" s="169"/>
      <c r="I31" s="169" t="s">
        <v>283</v>
      </c>
      <c r="J31" s="169"/>
      <c r="K31" s="169" t="s">
        <v>284</v>
      </c>
      <c r="L31" s="169"/>
    </row>
    <row r="32" spans="1:15" x14ac:dyDescent="0.2">
      <c r="B32" s="1" t="s">
        <v>291</v>
      </c>
    </row>
    <row r="33" spans="1:13" x14ac:dyDescent="0.2">
      <c r="B33" s="1" t="s">
        <v>279</v>
      </c>
      <c r="C33" s="168" t="s">
        <v>271</v>
      </c>
      <c r="D33" s="168"/>
      <c r="E33" s="168" t="s">
        <v>285</v>
      </c>
      <c r="F33" s="168"/>
      <c r="G33" s="168" t="s">
        <v>107</v>
      </c>
      <c r="H33" s="168"/>
      <c r="I33" s="168" t="s">
        <v>286</v>
      </c>
      <c r="J33" s="168"/>
      <c r="K33" s="168" t="s">
        <v>287</v>
      </c>
      <c r="L33" s="168"/>
    </row>
    <row r="34" spans="1:13" x14ac:dyDescent="0.2">
      <c r="B34" s="1" t="s">
        <v>290</v>
      </c>
      <c r="C34" s="168" t="s">
        <v>295</v>
      </c>
      <c r="D34" s="168"/>
      <c r="E34" s="168" t="s">
        <v>332</v>
      </c>
      <c r="F34" s="168"/>
      <c r="G34" s="168" t="s">
        <v>288</v>
      </c>
      <c r="H34" s="168"/>
      <c r="I34" s="168" t="s">
        <v>289</v>
      </c>
      <c r="J34" s="168"/>
      <c r="K34" s="168" t="s">
        <v>116</v>
      </c>
      <c r="L34" s="168"/>
    </row>
    <row r="35" spans="1:13" ht="12.75" customHeight="1" x14ac:dyDescent="0.2">
      <c r="A35" s="14"/>
      <c r="B35" s="137"/>
      <c r="C35" s="70"/>
      <c r="E35" s="168" t="s">
        <v>333</v>
      </c>
      <c r="F35" s="168"/>
      <c r="G35" s="70"/>
      <c r="M35" s="15"/>
    </row>
    <row r="36" spans="1:13" ht="12.75" customHeight="1" x14ac:dyDescent="0.2">
      <c r="A36" s="14"/>
      <c r="B36" s="104"/>
      <c r="C36" s="70"/>
    </row>
    <row r="37" spans="1:13" ht="12.75" customHeight="1" x14ac:dyDescent="0.2">
      <c r="A37" s="14"/>
      <c r="B37" s="104"/>
      <c r="C37" s="70"/>
      <c r="D37" s="70"/>
      <c r="E37" s="70"/>
    </row>
  </sheetData>
  <mergeCells count="72">
    <mergeCell ref="E35:F35"/>
    <mergeCell ref="D7:G8"/>
    <mergeCell ref="D13:G14"/>
    <mergeCell ref="D25:G26"/>
    <mergeCell ref="D19:F20"/>
    <mergeCell ref="D5:E6"/>
    <mergeCell ref="D11:F12"/>
    <mergeCell ref="D23:F24"/>
    <mergeCell ref="E17:F18"/>
    <mergeCell ref="D9:G10"/>
    <mergeCell ref="E15:H16"/>
    <mergeCell ref="G21:J22"/>
    <mergeCell ref="H9:K10"/>
    <mergeCell ref="I15:L16"/>
    <mergeCell ref="K21:M22"/>
    <mergeCell ref="G11:J12"/>
    <mergeCell ref="K11:L12"/>
    <mergeCell ref="B7:B8"/>
    <mergeCell ref="A7:A8"/>
    <mergeCell ref="A13:A14"/>
    <mergeCell ref="A9:A10"/>
    <mergeCell ref="A15:A16"/>
    <mergeCell ref="B9:B10"/>
    <mergeCell ref="B13:B14"/>
    <mergeCell ref="A11:A12"/>
    <mergeCell ref="B15:B16"/>
    <mergeCell ref="B11:B12"/>
    <mergeCell ref="A1:O1"/>
    <mergeCell ref="B5:B6"/>
    <mergeCell ref="A3:A4"/>
    <mergeCell ref="A5:A6"/>
    <mergeCell ref="B3:B4"/>
    <mergeCell ref="G5:J6"/>
    <mergeCell ref="D3:F4"/>
    <mergeCell ref="K5:M6"/>
    <mergeCell ref="G3:J4"/>
    <mergeCell ref="M3:O4"/>
    <mergeCell ref="A19:A20"/>
    <mergeCell ref="A27:O27"/>
    <mergeCell ref="A25:A26"/>
    <mergeCell ref="A17:A18"/>
    <mergeCell ref="A23:A24"/>
    <mergeCell ref="B23:B24"/>
    <mergeCell ref="B25:B26"/>
    <mergeCell ref="A21:A22"/>
    <mergeCell ref="B17:B18"/>
    <mergeCell ref="B21:B22"/>
    <mergeCell ref="B19:B20"/>
    <mergeCell ref="K17:L18"/>
    <mergeCell ref="G17:J18"/>
    <mergeCell ref="D21:F22"/>
    <mergeCell ref="G23:I24"/>
    <mergeCell ref="C33:D33"/>
    <mergeCell ref="N11:O12"/>
    <mergeCell ref="M17:N18"/>
    <mergeCell ref="L23:N24"/>
    <mergeCell ref="E33:F33"/>
    <mergeCell ref="G33:H33"/>
    <mergeCell ref="I33:J33"/>
    <mergeCell ref="K33:L33"/>
    <mergeCell ref="C31:D31"/>
    <mergeCell ref="E31:F31"/>
    <mergeCell ref="G31:H31"/>
    <mergeCell ref="I31:J31"/>
    <mergeCell ref="K31:L31"/>
    <mergeCell ref="C30:D30"/>
    <mergeCell ref="E30:F30"/>
    <mergeCell ref="C34:D34"/>
    <mergeCell ref="E34:F34"/>
    <mergeCell ref="G34:H34"/>
    <mergeCell ref="I34:J34"/>
    <mergeCell ref="K34:L34"/>
  </mergeCells>
  <phoneticPr fontId="0" type="noConversion"/>
  <printOptions horizontalCentered="1" verticalCentered="1"/>
  <pageMargins left="0.15748031496063" right="0.15748031496063" top="0.196850393700787" bottom="0.196850393700787" header="0.15748031496063" footer="0.15748031496063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customHeight="1" x14ac:dyDescent="0.2">
      <c r="A1" s="153" t="s">
        <v>45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39" t="s">
        <v>50</v>
      </c>
      <c r="D3" s="139"/>
      <c r="E3" s="139"/>
      <c r="F3" s="139"/>
      <c r="G3" s="139"/>
      <c r="H3" s="139" t="s">
        <v>193</v>
      </c>
      <c r="I3" s="139"/>
      <c r="J3" s="139"/>
      <c r="K3" s="139"/>
      <c r="L3" s="139"/>
      <c r="M3" s="53"/>
      <c r="N3" s="50"/>
      <c r="O3" s="66"/>
    </row>
    <row r="4" spans="1:15" ht="20.100000000000001" customHeight="1" x14ac:dyDescent="0.2">
      <c r="A4" s="152"/>
      <c r="B4" s="151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53"/>
      <c r="N4" s="50"/>
      <c r="O4" s="6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108"/>
      <c r="D5" s="139" t="s">
        <v>192</v>
      </c>
      <c r="E5" s="139"/>
      <c r="F5" s="139"/>
      <c r="G5" s="139"/>
      <c r="H5" s="139"/>
      <c r="I5" s="139" t="s">
        <v>327</v>
      </c>
      <c r="J5" s="139"/>
      <c r="K5" s="139"/>
      <c r="L5" s="139"/>
      <c r="M5" s="139"/>
      <c r="N5" s="36"/>
      <c r="O5" s="66"/>
    </row>
    <row r="6" spans="1:15" ht="20.100000000000001" customHeight="1" x14ac:dyDescent="0.2">
      <c r="A6" s="152"/>
      <c r="B6" s="151"/>
      <c r="C6" s="10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36"/>
      <c r="O6" s="66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139" t="s">
        <v>328</v>
      </c>
      <c r="D7" s="139"/>
      <c r="E7" s="139"/>
      <c r="F7" s="139"/>
      <c r="G7" s="139"/>
      <c r="H7" s="53"/>
      <c r="I7" s="53"/>
      <c r="J7" s="53"/>
      <c r="K7" s="53"/>
      <c r="L7" s="53"/>
      <c r="M7" s="53"/>
      <c r="N7" s="36"/>
      <c r="O7" s="84"/>
    </row>
    <row r="8" spans="1:15" ht="20.100000000000001" customHeight="1" x14ac:dyDescent="0.2">
      <c r="A8" s="152"/>
      <c r="B8" s="151"/>
      <c r="C8" s="139"/>
      <c r="D8" s="139"/>
      <c r="E8" s="139"/>
      <c r="F8" s="139"/>
      <c r="G8" s="139"/>
      <c r="H8" s="53"/>
      <c r="I8" s="53"/>
      <c r="J8" s="53"/>
      <c r="K8" s="53"/>
      <c r="L8" s="53"/>
      <c r="M8" s="53"/>
      <c r="N8" s="36"/>
      <c r="O8" s="84"/>
    </row>
    <row r="9" spans="1:15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108"/>
      <c r="D9" s="139" t="s">
        <v>192</v>
      </c>
      <c r="E9" s="139"/>
      <c r="F9" s="139"/>
      <c r="G9" s="139"/>
      <c r="H9" s="139"/>
      <c r="I9" s="139" t="s">
        <v>329</v>
      </c>
      <c r="J9" s="139"/>
      <c r="K9" s="139"/>
      <c r="L9" s="139"/>
      <c r="M9" s="139"/>
      <c r="N9" s="53"/>
      <c r="O9" s="66"/>
    </row>
    <row r="10" spans="1:15" ht="20.100000000000001" customHeight="1" x14ac:dyDescent="0.2">
      <c r="A10" s="152"/>
      <c r="B10" s="151"/>
      <c r="C10" s="10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53"/>
      <c r="O10" s="66"/>
    </row>
    <row r="11" spans="1:15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39" t="s">
        <v>50</v>
      </c>
      <c r="D11" s="139"/>
      <c r="E11" s="139"/>
      <c r="F11" s="139"/>
      <c r="G11" s="139"/>
      <c r="H11" s="139" t="s">
        <v>193</v>
      </c>
      <c r="I11" s="139"/>
      <c r="J11" s="139"/>
      <c r="K11" s="139"/>
      <c r="L11" s="139"/>
      <c r="M11" s="53"/>
      <c r="N11" s="53"/>
      <c r="O11" s="66"/>
    </row>
    <row r="12" spans="1:15" ht="20.100000000000001" customHeight="1" x14ac:dyDescent="0.2">
      <c r="A12" s="152"/>
      <c r="B12" s="151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53"/>
      <c r="N12" s="53"/>
      <c r="O12" s="66"/>
    </row>
    <row r="13" spans="1:15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139" t="s">
        <v>328</v>
      </c>
      <c r="D13" s="139"/>
      <c r="E13" s="139"/>
      <c r="F13" s="139"/>
      <c r="G13" s="139"/>
      <c r="H13" s="139" t="s">
        <v>329</v>
      </c>
      <c r="I13" s="139"/>
      <c r="J13" s="139"/>
      <c r="K13" s="139"/>
      <c r="L13" s="139"/>
      <c r="M13" s="53"/>
      <c r="N13" s="36"/>
      <c r="O13" s="66"/>
    </row>
    <row r="14" spans="1:15" ht="20.100000000000001" customHeight="1" x14ac:dyDescent="0.2">
      <c r="A14" s="152"/>
      <c r="B14" s="151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53"/>
      <c r="N14" s="36"/>
      <c r="O14" s="66"/>
    </row>
    <row r="15" spans="1:15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3"/>
      <c r="D15" s="139" t="s">
        <v>194</v>
      </c>
      <c r="E15" s="139"/>
      <c r="F15" s="139"/>
      <c r="G15" s="139"/>
      <c r="H15" s="139"/>
      <c r="I15" s="139" t="s">
        <v>329</v>
      </c>
      <c r="J15" s="139"/>
      <c r="K15" s="139"/>
      <c r="L15" s="139"/>
      <c r="M15" s="139"/>
      <c r="N15" s="50"/>
      <c r="O15" s="66"/>
    </row>
    <row r="16" spans="1:15" ht="20.100000000000001" customHeight="1" x14ac:dyDescent="0.2">
      <c r="A16" s="152"/>
      <c r="B16" s="151"/>
      <c r="C16" s="53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50"/>
      <c r="O16" s="66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108"/>
      <c r="D17" s="139" t="s">
        <v>192</v>
      </c>
      <c r="E17" s="139"/>
      <c r="F17" s="139"/>
      <c r="G17" s="139"/>
      <c r="H17" s="139"/>
      <c r="I17" s="139" t="s">
        <v>328</v>
      </c>
      <c r="J17" s="139"/>
      <c r="K17" s="139"/>
      <c r="L17" s="139"/>
      <c r="M17" s="139"/>
      <c r="N17" s="53"/>
      <c r="O17" s="66"/>
    </row>
    <row r="18" spans="1:16" ht="20.100000000000001" customHeight="1" x14ac:dyDescent="0.2">
      <c r="A18" s="152"/>
      <c r="B18" s="151"/>
      <c r="C18" s="10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53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139" t="s">
        <v>50</v>
      </c>
      <c r="D19" s="139"/>
      <c r="E19" s="139"/>
      <c r="F19" s="139"/>
      <c r="G19" s="139"/>
      <c r="H19" s="139" t="s">
        <v>194</v>
      </c>
      <c r="I19" s="139"/>
      <c r="J19" s="139"/>
      <c r="K19" s="139"/>
      <c r="L19" s="139"/>
      <c r="M19" s="53"/>
      <c r="N19" s="36"/>
      <c r="O19" s="66"/>
    </row>
    <row r="20" spans="1:16" ht="20.100000000000001" customHeight="1" x14ac:dyDescent="0.2">
      <c r="A20" s="152"/>
      <c r="B20" s="151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53"/>
      <c r="N20" s="36"/>
      <c r="O20" s="66"/>
      <c r="P20" s="39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139" t="s">
        <v>50</v>
      </c>
      <c r="D21" s="139"/>
      <c r="E21" s="139"/>
      <c r="F21" s="139"/>
      <c r="G21" s="139"/>
      <c r="H21" s="139" t="s">
        <v>194</v>
      </c>
      <c r="I21" s="139"/>
      <c r="J21" s="139"/>
      <c r="K21" s="139"/>
      <c r="L21" s="139"/>
      <c r="M21" s="53"/>
      <c r="N21" s="53"/>
      <c r="O21" s="66"/>
      <c r="P21" s="39"/>
    </row>
    <row r="22" spans="1:16" ht="20.100000000000001" customHeight="1" x14ac:dyDescent="0.2">
      <c r="A22" s="152"/>
      <c r="B22" s="151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53"/>
      <c r="N22" s="53"/>
      <c r="O22" s="66"/>
      <c r="P22" s="39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108"/>
      <c r="D23" s="139" t="s">
        <v>192</v>
      </c>
      <c r="E23" s="139"/>
      <c r="F23" s="139"/>
      <c r="G23" s="139"/>
      <c r="H23" s="139"/>
      <c r="I23" s="139" t="s">
        <v>328</v>
      </c>
      <c r="J23" s="139"/>
      <c r="K23" s="139"/>
      <c r="L23" s="139"/>
      <c r="M23" s="139"/>
      <c r="N23" s="53"/>
      <c r="O23" s="66"/>
    </row>
    <row r="24" spans="1:16" ht="20.100000000000001" customHeight="1" x14ac:dyDescent="0.2">
      <c r="A24" s="152"/>
      <c r="B24" s="151"/>
      <c r="C24" s="10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53"/>
      <c r="O24" s="66"/>
      <c r="P24" s="41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36"/>
      <c r="O25" s="66"/>
    </row>
    <row r="26" spans="1:16" ht="20.100000000000001" customHeight="1" x14ac:dyDescent="0.2">
      <c r="A26" s="159"/>
      <c r="B26" s="160"/>
      <c r="C26" s="50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36"/>
      <c r="O26" s="66"/>
    </row>
    <row r="27" spans="1:16" ht="20.100000000000001" customHeight="1" thickBot="1" x14ac:dyDescent="0.25">
      <c r="A27" s="156" t="s">
        <v>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6" x14ac:dyDescent="0.2">
      <c r="B28" s="8"/>
    </row>
    <row r="29" spans="1:16" x14ac:dyDescent="0.2">
      <c r="B29" s="8"/>
    </row>
  </sheetData>
  <mergeCells count="47">
    <mergeCell ref="H13:L14"/>
    <mergeCell ref="I15:M16"/>
    <mergeCell ref="I17:M18"/>
    <mergeCell ref="I23:M24"/>
    <mergeCell ref="B21:B22"/>
    <mergeCell ref="A9:A10"/>
    <mergeCell ref="B9:B10"/>
    <mergeCell ref="A17:A18"/>
    <mergeCell ref="B17:B18"/>
    <mergeCell ref="A11:A12"/>
    <mergeCell ref="B11:B12"/>
    <mergeCell ref="A15:A16"/>
    <mergeCell ref="B15:B16"/>
    <mergeCell ref="A13:A14"/>
    <mergeCell ref="B13:B14"/>
    <mergeCell ref="A27:O27"/>
    <mergeCell ref="A7:A8"/>
    <mergeCell ref="B7:B8"/>
    <mergeCell ref="A1:O1"/>
    <mergeCell ref="A3:A4"/>
    <mergeCell ref="B3:B4"/>
    <mergeCell ref="A5:A6"/>
    <mergeCell ref="B5:B6"/>
    <mergeCell ref="C3:G4"/>
    <mergeCell ref="A23:A24"/>
    <mergeCell ref="B23:B24"/>
    <mergeCell ref="A25:A26"/>
    <mergeCell ref="B25:B26"/>
    <mergeCell ref="A19:A20"/>
    <mergeCell ref="B19:B20"/>
    <mergeCell ref="A21:A22"/>
    <mergeCell ref="D23:H24"/>
    <mergeCell ref="H3:L4"/>
    <mergeCell ref="H11:L12"/>
    <mergeCell ref="H21:L22"/>
    <mergeCell ref="H19:L20"/>
    <mergeCell ref="D15:H16"/>
    <mergeCell ref="C11:G12"/>
    <mergeCell ref="C19:G20"/>
    <mergeCell ref="C21:G22"/>
    <mergeCell ref="D5:H6"/>
    <mergeCell ref="D9:H10"/>
    <mergeCell ref="D17:H18"/>
    <mergeCell ref="I5:M6"/>
    <mergeCell ref="C7:G8"/>
    <mergeCell ref="I9:M10"/>
    <mergeCell ref="C13:G14"/>
  </mergeCells>
  <printOptions horizontalCentered="1" verticalCentered="1"/>
  <pageMargins left="0.15748031496062992" right="0.15748031496062992" top="0.23622047244094491" bottom="0.27559055118110237" header="0.15748031496062992" footer="0.1574803149606299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="90" zoomScaleNormal="90" workbookViewId="0">
      <selection activeCell="Q28" sqref="Q28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384" width="9.140625" style="11"/>
  </cols>
  <sheetData>
    <row r="1" spans="1:15" ht="18" customHeight="1" x14ac:dyDescent="0.2">
      <c r="A1" s="153" t="s">
        <v>162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5" ht="25.5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</row>
    <row r="3" spans="1:15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139" t="s">
        <v>197</v>
      </c>
      <c r="D3" s="139"/>
      <c r="E3" s="139"/>
      <c r="F3" s="139"/>
      <c r="G3" s="139" t="s">
        <v>198</v>
      </c>
      <c r="H3" s="139"/>
      <c r="I3" s="139"/>
      <c r="J3" s="139"/>
      <c r="K3" s="50"/>
      <c r="L3" s="53"/>
      <c r="M3" s="53"/>
      <c r="N3" s="50"/>
      <c r="O3" s="66"/>
    </row>
    <row r="4" spans="1:15" ht="20.100000000000001" customHeight="1" x14ac:dyDescent="0.2">
      <c r="A4" s="152"/>
      <c r="B4" s="151"/>
      <c r="C4" s="139"/>
      <c r="D4" s="139"/>
      <c r="E4" s="139"/>
      <c r="F4" s="139"/>
      <c r="G4" s="139"/>
      <c r="H4" s="139"/>
      <c r="I4" s="139"/>
      <c r="J4" s="139"/>
      <c r="K4" s="50"/>
      <c r="L4" s="53"/>
      <c r="M4" s="53"/>
      <c r="N4" s="50"/>
      <c r="O4" s="66"/>
    </row>
    <row r="5" spans="1:15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139" t="s">
        <v>48</v>
      </c>
      <c r="E5" s="139"/>
      <c r="F5" s="139"/>
      <c r="G5" s="139"/>
      <c r="H5" s="139"/>
      <c r="I5" s="139"/>
      <c r="J5" s="139" t="s">
        <v>178</v>
      </c>
      <c r="K5" s="139"/>
      <c r="L5" s="139"/>
      <c r="M5" s="139"/>
      <c r="N5" s="139"/>
      <c r="O5" s="66"/>
    </row>
    <row r="6" spans="1:15" ht="20.100000000000001" customHeight="1" x14ac:dyDescent="0.2">
      <c r="A6" s="152"/>
      <c r="B6" s="151"/>
      <c r="C6" s="50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66"/>
    </row>
    <row r="7" spans="1:15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0"/>
      <c r="D7" s="139" t="s">
        <v>195</v>
      </c>
      <c r="E7" s="139"/>
      <c r="F7" s="139"/>
      <c r="G7" s="139"/>
      <c r="H7" s="139"/>
      <c r="I7" s="53"/>
      <c r="J7" s="196" t="s">
        <v>273</v>
      </c>
      <c r="K7" s="196"/>
      <c r="L7" s="196"/>
      <c r="M7" s="196"/>
      <c r="N7" s="196"/>
      <c r="O7" s="84"/>
    </row>
    <row r="8" spans="1:15" ht="20.100000000000001" customHeight="1" x14ac:dyDescent="0.2">
      <c r="A8" s="152"/>
      <c r="B8" s="151"/>
      <c r="C8" s="50"/>
      <c r="D8" s="139"/>
      <c r="E8" s="139"/>
      <c r="F8" s="139"/>
      <c r="G8" s="139"/>
      <c r="H8" s="139"/>
      <c r="I8" s="53"/>
      <c r="J8" s="196"/>
      <c r="K8" s="196"/>
      <c r="L8" s="196"/>
      <c r="M8" s="196"/>
      <c r="N8" s="196"/>
      <c r="O8" s="84"/>
    </row>
    <row r="9" spans="1:15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24" t="s">
        <v>330</v>
      </c>
      <c r="D9" s="293"/>
      <c r="E9" s="293"/>
      <c r="F9" s="293"/>
      <c r="G9" s="293"/>
      <c r="H9" s="53"/>
      <c r="I9" s="139" t="s">
        <v>178</v>
      </c>
      <c r="J9" s="139"/>
      <c r="K9" s="139"/>
      <c r="L9" s="139"/>
      <c r="M9" s="139"/>
      <c r="N9" s="224" t="s">
        <v>330</v>
      </c>
      <c r="O9" s="296"/>
    </row>
    <row r="10" spans="1:15" ht="20.100000000000001" customHeight="1" x14ac:dyDescent="0.2">
      <c r="A10" s="152"/>
      <c r="B10" s="151"/>
      <c r="C10" s="294"/>
      <c r="D10" s="295"/>
      <c r="E10" s="295"/>
      <c r="F10" s="295"/>
      <c r="G10" s="295"/>
      <c r="H10" s="53"/>
      <c r="I10" s="139"/>
      <c r="J10" s="139"/>
      <c r="K10" s="139"/>
      <c r="L10" s="139"/>
      <c r="M10" s="139"/>
      <c r="N10" s="297"/>
      <c r="O10" s="298"/>
    </row>
    <row r="11" spans="1:15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139" t="s">
        <v>197</v>
      </c>
      <c r="D11" s="139"/>
      <c r="E11" s="139"/>
      <c r="F11" s="139"/>
      <c r="G11" s="139" t="s">
        <v>198</v>
      </c>
      <c r="H11" s="139"/>
      <c r="I11" s="139"/>
      <c r="J11" s="139"/>
      <c r="K11" s="224" t="s">
        <v>330</v>
      </c>
      <c r="L11" s="299"/>
      <c r="M11" s="299"/>
      <c r="N11" s="299"/>
      <c r="O11" s="296"/>
    </row>
    <row r="12" spans="1:15" ht="20.100000000000001" customHeight="1" x14ac:dyDescent="0.2">
      <c r="A12" s="152"/>
      <c r="B12" s="151"/>
      <c r="C12" s="139"/>
      <c r="D12" s="139"/>
      <c r="E12" s="139"/>
      <c r="F12" s="139"/>
      <c r="G12" s="139"/>
      <c r="H12" s="139"/>
      <c r="I12" s="139"/>
      <c r="J12" s="139"/>
      <c r="K12" s="297"/>
      <c r="L12" s="300"/>
      <c r="M12" s="300"/>
      <c r="N12" s="300"/>
      <c r="O12" s="298"/>
    </row>
    <row r="13" spans="1:15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139" t="s">
        <v>195</v>
      </c>
      <c r="E13" s="139"/>
      <c r="F13" s="139"/>
      <c r="G13" s="139"/>
      <c r="H13" s="139"/>
      <c r="I13" s="53"/>
      <c r="J13" s="196" t="s">
        <v>273</v>
      </c>
      <c r="K13" s="196"/>
      <c r="L13" s="196"/>
      <c r="M13" s="196"/>
      <c r="N13" s="196"/>
      <c r="O13" s="66"/>
    </row>
    <row r="14" spans="1:15" ht="20.100000000000001" customHeight="1" x14ac:dyDescent="0.2">
      <c r="A14" s="152"/>
      <c r="B14" s="151"/>
      <c r="C14" s="50"/>
      <c r="D14" s="139"/>
      <c r="E14" s="139"/>
      <c r="F14" s="139"/>
      <c r="G14" s="139"/>
      <c r="H14" s="139"/>
      <c r="I14" s="53"/>
      <c r="J14" s="196"/>
      <c r="K14" s="196"/>
      <c r="L14" s="196"/>
      <c r="M14" s="196"/>
      <c r="N14" s="196"/>
      <c r="O14" s="66"/>
    </row>
    <row r="15" spans="1:15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139" t="s">
        <v>197</v>
      </c>
      <c r="D15" s="139"/>
      <c r="E15" s="139"/>
      <c r="F15" s="139"/>
      <c r="G15" s="224" t="s">
        <v>198</v>
      </c>
      <c r="H15" s="225"/>
      <c r="I15" s="225"/>
      <c r="J15" s="225"/>
      <c r="K15" s="225"/>
      <c r="L15" s="225"/>
      <c r="M15" s="226"/>
      <c r="N15" s="50"/>
      <c r="O15" s="66"/>
    </row>
    <row r="16" spans="1:15" ht="20.100000000000001" customHeight="1" x14ac:dyDescent="0.2">
      <c r="A16" s="152"/>
      <c r="B16" s="151"/>
      <c r="C16" s="139"/>
      <c r="D16" s="139"/>
      <c r="E16" s="139"/>
      <c r="F16" s="139"/>
      <c r="G16" s="227"/>
      <c r="H16" s="228"/>
      <c r="I16" s="228"/>
      <c r="J16" s="228"/>
      <c r="K16" s="228"/>
      <c r="L16" s="228"/>
      <c r="M16" s="229"/>
      <c r="N16" s="50"/>
      <c r="O16" s="66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139" t="s">
        <v>196</v>
      </c>
      <c r="E17" s="139"/>
      <c r="F17" s="139"/>
      <c r="G17" s="139"/>
      <c r="H17" s="139"/>
      <c r="I17" s="139"/>
      <c r="J17" s="139" t="s">
        <v>178</v>
      </c>
      <c r="K17" s="139"/>
      <c r="L17" s="139"/>
      <c r="M17" s="139"/>
      <c r="N17" s="139"/>
      <c r="O17" s="66"/>
    </row>
    <row r="18" spans="1:16" ht="20.100000000000001" customHeight="1" x14ac:dyDescent="0.2">
      <c r="A18" s="152"/>
      <c r="B18" s="151"/>
      <c r="C18" s="50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139" t="s">
        <v>195</v>
      </c>
      <c r="E19" s="139"/>
      <c r="F19" s="139"/>
      <c r="G19" s="139"/>
      <c r="H19" s="139"/>
      <c r="I19" s="53"/>
      <c r="J19" s="196" t="s">
        <v>273</v>
      </c>
      <c r="K19" s="196"/>
      <c r="L19" s="196"/>
      <c r="M19" s="196"/>
      <c r="N19" s="196"/>
      <c r="O19" s="66"/>
    </row>
    <row r="20" spans="1:16" ht="20.100000000000001" customHeight="1" x14ac:dyDescent="0.2">
      <c r="A20" s="152"/>
      <c r="B20" s="151"/>
      <c r="C20" s="50"/>
      <c r="D20" s="139"/>
      <c r="E20" s="139"/>
      <c r="F20" s="139"/>
      <c r="G20" s="139"/>
      <c r="H20" s="139"/>
      <c r="I20" s="53"/>
      <c r="J20" s="196"/>
      <c r="K20" s="196"/>
      <c r="L20" s="196"/>
      <c r="M20" s="196"/>
      <c r="N20" s="196"/>
      <c r="O20" s="66"/>
      <c r="P20" s="39"/>
    </row>
    <row r="21" spans="1:16" ht="20.100000000000001" customHeight="1" x14ac:dyDescent="0.2">
      <c r="A21" s="159">
        <v>11</v>
      </c>
      <c r="B21" s="160" t="s">
        <v>143</v>
      </c>
      <c r="C21" s="301" t="s">
        <v>331</v>
      </c>
      <c r="D21" s="299"/>
      <c r="E21" s="299"/>
      <c r="F21" s="299"/>
      <c r="G21" s="299"/>
      <c r="H21" s="302"/>
      <c r="I21" s="53"/>
      <c r="J21" s="136"/>
      <c r="K21" s="136"/>
      <c r="L21" s="136"/>
      <c r="M21" s="136"/>
      <c r="N21" s="136"/>
      <c r="O21" s="66"/>
      <c r="P21" s="39"/>
    </row>
    <row r="22" spans="1:16" ht="20.100000000000001" customHeight="1" x14ac:dyDescent="0.2">
      <c r="A22" s="237"/>
      <c r="B22" s="238"/>
      <c r="C22" s="297"/>
      <c r="D22" s="300"/>
      <c r="E22" s="300"/>
      <c r="F22" s="300"/>
      <c r="G22" s="300"/>
      <c r="H22" s="303"/>
      <c r="I22" s="53"/>
      <c r="J22" s="136"/>
      <c r="K22" s="136"/>
      <c r="L22" s="136"/>
      <c r="M22" s="136"/>
      <c r="N22" s="136"/>
      <c r="O22" s="66"/>
      <c r="P22" s="39"/>
    </row>
    <row r="23" spans="1:16" ht="20.100000000000001" customHeight="1" x14ac:dyDescent="0.2">
      <c r="A23" s="152">
        <f>LOOKUP(10,Időbeosztás!I2:I16,Időbeosztás!A2:A16)</f>
        <v>12</v>
      </c>
      <c r="B23" s="151" t="str">
        <f>LOOKUP(10,Időbeosztás!I2:I16,Időbeosztás!C2:C16)</f>
        <v>május 9.</v>
      </c>
      <c r="C23" s="139" t="s">
        <v>197</v>
      </c>
      <c r="D23" s="139"/>
      <c r="E23" s="139"/>
      <c r="F23" s="139" t="s">
        <v>331</v>
      </c>
      <c r="G23" s="139"/>
      <c r="H23" s="139"/>
      <c r="I23" s="139"/>
      <c r="J23" s="224" t="s">
        <v>330</v>
      </c>
      <c r="K23" s="299"/>
      <c r="L23" s="299"/>
      <c r="M23" s="299"/>
      <c r="N23" s="299"/>
      <c r="O23" s="296"/>
      <c r="P23" s="39"/>
    </row>
    <row r="24" spans="1:16" ht="20.100000000000001" customHeight="1" x14ac:dyDescent="0.2">
      <c r="A24" s="152"/>
      <c r="B24" s="151"/>
      <c r="C24" s="139"/>
      <c r="D24" s="139"/>
      <c r="E24" s="139"/>
      <c r="F24" s="139"/>
      <c r="G24" s="139"/>
      <c r="H24" s="139"/>
      <c r="I24" s="139"/>
      <c r="J24" s="297"/>
      <c r="K24" s="300"/>
      <c r="L24" s="300"/>
      <c r="M24" s="300"/>
      <c r="N24" s="300"/>
      <c r="O24" s="298"/>
      <c r="P24" s="39"/>
    </row>
    <row r="25" spans="1:16" ht="20.100000000000001" customHeight="1" x14ac:dyDescent="0.2">
      <c r="A25" s="152">
        <f>LOOKUP(11,Időbeosztás!I2:I16,Időbeosztás!A2:A16)</f>
        <v>13</v>
      </c>
      <c r="B25" s="151" t="str">
        <f>LOOKUP(11,Időbeosztás!I2:I16,Időbeosztás!C2:C16)</f>
        <v>május 16.</v>
      </c>
      <c r="C25" s="50"/>
      <c r="D25" s="139" t="s">
        <v>195</v>
      </c>
      <c r="E25" s="139"/>
      <c r="F25" s="139"/>
      <c r="G25" s="139"/>
      <c r="H25" s="139"/>
      <c r="I25" s="139" t="s">
        <v>178</v>
      </c>
      <c r="J25" s="139"/>
      <c r="K25" s="139"/>
      <c r="L25" s="139"/>
      <c r="M25" s="139"/>
      <c r="N25" s="224" t="s">
        <v>330</v>
      </c>
      <c r="O25" s="296"/>
    </row>
    <row r="26" spans="1:16" ht="20.100000000000001" customHeight="1" x14ac:dyDescent="0.2">
      <c r="A26" s="152"/>
      <c r="B26" s="151"/>
      <c r="C26" s="50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297"/>
      <c r="O26" s="298"/>
      <c r="P26" s="41"/>
    </row>
    <row r="27" spans="1:16" ht="20.100000000000001" customHeight="1" x14ac:dyDescent="0.2">
      <c r="A27" s="152">
        <f>LOOKUP(12,Időbeosztás!I2:I16,Időbeosztás!A2:A16)</f>
        <v>14</v>
      </c>
      <c r="B27" s="151" t="str">
        <f>LOOKUP(12,Időbeosztás!I2:I16,Időbeosztás!C2:C16)</f>
        <v>május 23.</v>
      </c>
      <c r="C27" s="50"/>
      <c r="D27" s="196" t="s">
        <v>274</v>
      </c>
      <c r="E27" s="196"/>
      <c r="F27" s="196"/>
      <c r="G27" s="196"/>
      <c r="H27" s="196"/>
      <c r="I27" s="196"/>
      <c r="J27" s="196"/>
      <c r="K27" s="196"/>
      <c r="L27" s="53"/>
      <c r="M27" s="53"/>
      <c r="N27" s="36"/>
      <c r="O27" s="66"/>
    </row>
    <row r="28" spans="1:16" ht="20.100000000000001" customHeight="1" x14ac:dyDescent="0.2">
      <c r="A28" s="159"/>
      <c r="B28" s="160"/>
      <c r="C28" s="50"/>
      <c r="D28" s="196"/>
      <c r="E28" s="196"/>
      <c r="F28" s="196"/>
      <c r="G28" s="196"/>
      <c r="H28" s="196"/>
      <c r="I28" s="196"/>
      <c r="J28" s="196"/>
      <c r="K28" s="196"/>
      <c r="L28" s="53"/>
      <c r="M28" s="53"/>
      <c r="N28" s="36"/>
      <c r="O28" s="66"/>
    </row>
    <row r="29" spans="1:16" ht="20.100000000000001" customHeight="1" thickBot="1" x14ac:dyDescent="0.25">
      <c r="A29" s="156" t="s">
        <v>43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</row>
    <row r="30" spans="1:16" x14ac:dyDescent="0.2">
      <c r="B30" s="8"/>
    </row>
    <row r="31" spans="1:16" x14ac:dyDescent="0.2">
      <c r="B31" s="8"/>
    </row>
  </sheetData>
  <mergeCells count="56">
    <mergeCell ref="J23:O24"/>
    <mergeCell ref="N25:O26"/>
    <mergeCell ref="A21:A22"/>
    <mergeCell ref="B21:B22"/>
    <mergeCell ref="C21:H22"/>
    <mergeCell ref="A7:A8"/>
    <mergeCell ref="B7:B8"/>
    <mergeCell ref="A9:A10"/>
    <mergeCell ref="B9:B10"/>
    <mergeCell ref="A1:O1"/>
    <mergeCell ref="A3:A4"/>
    <mergeCell ref="B3:B4"/>
    <mergeCell ref="A5:A6"/>
    <mergeCell ref="B5:B6"/>
    <mergeCell ref="J5:N6"/>
    <mergeCell ref="C3:F4"/>
    <mergeCell ref="G3:J4"/>
    <mergeCell ref="D5:I6"/>
    <mergeCell ref="J7:N8"/>
    <mergeCell ref="D7:H8"/>
    <mergeCell ref="C9:G10"/>
    <mergeCell ref="A15:A16"/>
    <mergeCell ref="B15:B16"/>
    <mergeCell ref="A17:A18"/>
    <mergeCell ref="B17:B18"/>
    <mergeCell ref="A11:A12"/>
    <mergeCell ref="B11:B12"/>
    <mergeCell ref="A13:A14"/>
    <mergeCell ref="B13:B14"/>
    <mergeCell ref="A19:A20"/>
    <mergeCell ref="B19:B20"/>
    <mergeCell ref="A23:A24"/>
    <mergeCell ref="B23:B24"/>
    <mergeCell ref="A25:A26"/>
    <mergeCell ref="B25:B26"/>
    <mergeCell ref="A27:A28"/>
    <mergeCell ref="B27:B28"/>
    <mergeCell ref="A29:O29"/>
    <mergeCell ref="D27:K28"/>
    <mergeCell ref="I25:M26"/>
    <mergeCell ref="D25:H26"/>
    <mergeCell ref="C23:E24"/>
    <mergeCell ref="F23:I24"/>
    <mergeCell ref="I9:M10"/>
    <mergeCell ref="J17:N18"/>
    <mergeCell ref="J13:N14"/>
    <mergeCell ref="J19:N20"/>
    <mergeCell ref="D13:H14"/>
    <mergeCell ref="D19:H20"/>
    <mergeCell ref="D17:I18"/>
    <mergeCell ref="C11:F12"/>
    <mergeCell ref="G11:J12"/>
    <mergeCell ref="C15:F16"/>
    <mergeCell ref="N9:O10"/>
    <mergeCell ref="K11:O12"/>
    <mergeCell ref="G15:M16"/>
  </mergeCells>
  <printOptions horizontalCentered="1" verticalCentered="1"/>
  <pageMargins left="0.15748031496062992" right="0.15748031496062992" top="0.23622047244094491" bottom="0.27559055118110237" header="0.15748031496062992" footer="0.15748031496062992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17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22"/>
      <c r="D3" s="139" t="s">
        <v>30</v>
      </c>
      <c r="E3" s="139"/>
      <c r="F3" s="139"/>
      <c r="G3" s="139"/>
      <c r="H3" s="139"/>
      <c r="I3" s="139" t="s">
        <v>31</v>
      </c>
      <c r="J3" s="139"/>
      <c r="K3" s="139"/>
      <c r="L3" s="139"/>
      <c r="M3" s="53"/>
      <c r="N3" s="53"/>
      <c r="O3" s="66"/>
    </row>
    <row r="4" spans="1:16" ht="20.100000000000001" customHeight="1" x14ac:dyDescent="0.2">
      <c r="A4" s="152"/>
      <c r="B4" s="151"/>
      <c r="C4" s="22"/>
      <c r="D4" s="139"/>
      <c r="E4" s="139"/>
      <c r="F4" s="139"/>
      <c r="G4" s="139"/>
      <c r="H4" s="139"/>
      <c r="I4" s="139"/>
      <c r="J4" s="139"/>
      <c r="K4" s="139"/>
      <c r="L4" s="139"/>
      <c r="M4" s="53"/>
      <c r="N4" s="53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22"/>
      <c r="D5" s="198" t="s">
        <v>28</v>
      </c>
      <c r="E5" s="199"/>
      <c r="F5" s="181" t="s">
        <v>29</v>
      </c>
      <c r="G5" s="181"/>
      <c r="H5" s="181"/>
      <c r="I5" s="181"/>
      <c r="J5" s="53"/>
      <c r="K5" s="53"/>
      <c r="L5" s="53"/>
      <c r="M5" s="50"/>
      <c r="N5" s="53"/>
      <c r="O5" s="66"/>
      <c r="P5" s="39"/>
    </row>
    <row r="6" spans="1:16" ht="20.100000000000001" customHeight="1" x14ac:dyDescent="0.2">
      <c r="A6" s="152"/>
      <c r="B6" s="151"/>
      <c r="C6" s="22"/>
      <c r="D6" s="200"/>
      <c r="E6" s="201"/>
      <c r="F6" s="181"/>
      <c r="G6" s="181"/>
      <c r="H6" s="181"/>
      <c r="I6" s="181"/>
      <c r="J6" s="53"/>
      <c r="K6" s="53"/>
      <c r="L6" s="53"/>
      <c r="M6" s="50"/>
      <c r="N6" s="53"/>
      <c r="O6" s="6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22"/>
      <c r="D7" s="181" t="s">
        <v>199</v>
      </c>
      <c r="E7" s="181"/>
      <c r="F7" s="181"/>
      <c r="G7" s="181"/>
      <c r="H7" s="181"/>
      <c r="I7" s="181" t="s">
        <v>27</v>
      </c>
      <c r="J7" s="181"/>
      <c r="K7" s="181"/>
      <c r="L7" s="181"/>
      <c r="M7" s="53"/>
      <c r="N7" s="53"/>
      <c r="O7" s="86"/>
    </row>
    <row r="8" spans="1:16" ht="20.100000000000001" customHeight="1" x14ac:dyDescent="0.2">
      <c r="A8" s="152"/>
      <c r="B8" s="151"/>
      <c r="C8" s="22"/>
      <c r="D8" s="181"/>
      <c r="E8" s="181"/>
      <c r="F8" s="181"/>
      <c r="G8" s="181"/>
      <c r="H8" s="181"/>
      <c r="I8" s="181"/>
      <c r="J8" s="181"/>
      <c r="K8" s="181"/>
      <c r="L8" s="181"/>
      <c r="M8" s="53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2"/>
      <c r="D9" s="139" t="s">
        <v>30</v>
      </c>
      <c r="E9" s="139"/>
      <c r="F9" s="139"/>
      <c r="G9" s="139"/>
      <c r="H9" s="139"/>
      <c r="I9" s="139" t="s">
        <v>31</v>
      </c>
      <c r="J9" s="139"/>
      <c r="K9" s="139"/>
      <c r="L9" s="139"/>
      <c r="M9" s="53"/>
      <c r="N9" s="53"/>
      <c r="O9" s="66"/>
    </row>
    <row r="10" spans="1:16" ht="20.100000000000001" customHeight="1" x14ac:dyDescent="0.2">
      <c r="A10" s="152"/>
      <c r="B10" s="151"/>
      <c r="C10" s="22"/>
      <c r="D10" s="139"/>
      <c r="E10" s="139"/>
      <c r="F10" s="139"/>
      <c r="G10" s="139"/>
      <c r="H10" s="139"/>
      <c r="I10" s="139"/>
      <c r="J10" s="139"/>
      <c r="K10" s="139"/>
      <c r="L10" s="139"/>
      <c r="M10" s="53"/>
      <c r="N10" s="53"/>
      <c r="O10" s="66"/>
      <c r="P10" s="39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22"/>
      <c r="D11" s="181" t="s">
        <v>29</v>
      </c>
      <c r="E11" s="181"/>
      <c r="F11" s="181"/>
      <c r="G11" s="181"/>
      <c r="H11" s="202" t="s">
        <v>28</v>
      </c>
      <c r="I11" s="203"/>
      <c r="J11" s="204"/>
      <c r="K11" s="53"/>
      <c r="L11" s="53"/>
      <c r="M11" s="50"/>
      <c r="N11" s="53"/>
      <c r="O11" s="66"/>
    </row>
    <row r="12" spans="1:16" ht="20.100000000000001" customHeight="1" x14ac:dyDescent="0.2">
      <c r="A12" s="152"/>
      <c r="B12" s="151"/>
      <c r="C12" s="22"/>
      <c r="D12" s="181"/>
      <c r="E12" s="181"/>
      <c r="F12" s="181"/>
      <c r="G12" s="181"/>
      <c r="H12" s="205"/>
      <c r="I12" s="206"/>
      <c r="J12" s="207"/>
      <c r="K12" s="53"/>
      <c r="L12" s="53"/>
      <c r="M12" s="50"/>
      <c r="N12" s="53"/>
      <c r="O12" s="6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22"/>
      <c r="D13" s="181" t="s">
        <v>200</v>
      </c>
      <c r="E13" s="181"/>
      <c r="F13" s="181"/>
      <c r="G13" s="181"/>
      <c r="H13" s="181"/>
      <c r="I13" s="181" t="s">
        <v>27</v>
      </c>
      <c r="J13" s="181"/>
      <c r="K13" s="181"/>
      <c r="L13" s="181"/>
      <c r="M13" s="53"/>
      <c r="N13" s="53"/>
      <c r="O13" s="86"/>
    </row>
    <row r="14" spans="1:16" ht="20.100000000000001" customHeight="1" x14ac:dyDescent="0.2">
      <c r="A14" s="152"/>
      <c r="B14" s="151"/>
      <c r="C14" s="22"/>
      <c r="D14" s="181"/>
      <c r="E14" s="181"/>
      <c r="F14" s="181"/>
      <c r="G14" s="181"/>
      <c r="H14" s="181"/>
      <c r="I14" s="181"/>
      <c r="J14" s="181"/>
      <c r="K14" s="181"/>
      <c r="L14" s="181"/>
      <c r="M14" s="53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22"/>
      <c r="D15" s="139" t="s">
        <v>30</v>
      </c>
      <c r="E15" s="139"/>
      <c r="F15" s="139"/>
      <c r="G15" s="139"/>
      <c r="H15" s="139"/>
      <c r="I15" s="139" t="s">
        <v>31</v>
      </c>
      <c r="J15" s="139"/>
      <c r="K15" s="139"/>
      <c r="L15" s="139"/>
      <c r="M15" s="53"/>
      <c r="N15" s="53"/>
      <c r="O15" s="66"/>
      <c r="P15" s="39"/>
    </row>
    <row r="16" spans="1:16" ht="20.100000000000001" customHeight="1" x14ac:dyDescent="0.2">
      <c r="A16" s="152"/>
      <c r="B16" s="151"/>
      <c r="C16" s="22"/>
      <c r="D16" s="139"/>
      <c r="E16" s="139"/>
      <c r="F16" s="139"/>
      <c r="G16" s="139"/>
      <c r="H16" s="139"/>
      <c r="I16" s="139"/>
      <c r="J16" s="139"/>
      <c r="K16" s="139"/>
      <c r="L16" s="139"/>
      <c r="M16" s="53"/>
      <c r="N16" s="53"/>
      <c r="O16" s="66"/>
      <c r="P16" s="39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22"/>
      <c r="D17" s="198" t="s">
        <v>28</v>
      </c>
      <c r="E17" s="199"/>
      <c r="F17" s="181" t="s">
        <v>29</v>
      </c>
      <c r="G17" s="181"/>
      <c r="H17" s="181"/>
      <c r="I17" s="181"/>
      <c r="J17" s="53"/>
      <c r="K17" s="53"/>
      <c r="L17" s="53"/>
      <c r="M17" s="50"/>
      <c r="N17" s="53"/>
      <c r="O17" s="66"/>
      <c r="P17" s="38"/>
    </row>
    <row r="18" spans="1:16" ht="20.100000000000001" customHeight="1" x14ac:dyDescent="0.2">
      <c r="A18" s="152"/>
      <c r="B18" s="151"/>
      <c r="C18" s="22"/>
      <c r="D18" s="200"/>
      <c r="E18" s="201"/>
      <c r="F18" s="181"/>
      <c r="G18" s="181"/>
      <c r="H18" s="181"/>
      <c r="I18" s="181"/>
      <c r="J18" s="53"/>
      <c r="K18" s="53"/>
      <c r="L18" s="53"/>
      <c r="M18" s="50"/>
      <c r="N18" s="53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22"/>
      <c r="D19" s="181" t="s">
        <v>199</v>
      </c>
      <c r="E19" s="181"/>
      <c r="F19" s="181"/>
      <c r="G19" s="181"/>
      <c r="H19" s="181"/>
      <c r="I19" s="181" t="s">
        <v>27</v>
      </c>
      <c r="J19" s="181"/>
      <c r="K19" s="181"/>
      <c r="L19" s="181"/>
      <c r="M19" s="53"/>
      <c r="N19" s="53"/>
      <c r="O19" s="86"/>
    </row>
    <row r="20" spans="1:16" ht="20.100000000000001" customHeight="1" x14ac:dyDescent="0.2">
      <c r="A20" s="152"/>
      <c r="B20" s="151"/>
      <c r="C20" s="22"/>
      <c r="D20" s="181"/>
      <c r="E20" s="181"/>
      <c r="F20" s="181"/>
      <c r="G20" s="181"/>
      <c r="H20" s="181"/>
      <c r="I20" s="181"/>
      <c r="J20" s="181"/>
      <c r="K20" s="181"/>
      <c r="L20" s="181"/>
      <c r="M20" s="53"/>
      <c r="N20" s="53"/>
      <c r="O20" s="86"/>
      <c r="P20" s="39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2"/>
      <c r="D21" s="139" t="s">
        <v>30</v>
      </c>
      <c r="E21" s="139"/>
      <c r="F21" s="139"/>
      <c r="G21" s="139"/>
      <c r="H21" s="139"/>
      <c r="I21" s="214" t="s">
        <v>31</v>
      </c>
      <c r="J21" s="214"/>
      <c r="K21" s="214"/>
      <c r="L21" s="53"/>
      <c r="M21" s="53"/>
      <c r="N21" s="53"/>
      <c r="O21" s="66"/>
      <c r="P21" s="38"/>
    </row>
    <row r="22" spans="1:16" ht="20.100000000000001" customHeight="1" x14ac:dyDescent="0.2">
      <c r="A22" s="152"/>
      <c r="B22" s="151"/>
      <c r="C22" s="22"/>
      <c r="D22" s="139"/>
      <c r="E22" s="139"/>
      <c r="F22" s="139"/>
      <c r="G22" s="139"/>
      <c r="H22" s="139"/>
      <c r="I22" s="214"/>
      <c r="J22" s="214"/>
      <c r="K22" s="214"/>
      <c r="L22" s="53"/>
      <c r="M22" s="53"/>
      <c r="N22" s="53"/>
      <c r="O22" s="66"/>
      <c r="P22" s="38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22"/>
      <c r="D23" s="202" t="s">
        <v>28</v>
      </c>
      <c r="E23" s="203"/>
      <c r="F23" s="204"/>
      <c r="G23" s="208" t="s">
        <v>29</v>
      </c>
      <c r="H23" s="209"/>
      <c r="I23" s="210"/>
      <c r="J23" s="63"/>
      <c r="K23" s="63"/>
      <c r="L23" s="36"/>
      <c r="M23" s="50"/>
      <c r="N23" s="53"/>
      <c r="O23" s="86"/>
    </row>
    <row r="24" spans="1:16" ht="20.100000000000001" customHeight="1" x14ac:dyDescent="0.2">
      <c r="A24" s="152"/>
      <c r="B24" s="151"/>
      <c r="C24" s="22"/>
      <c r="D24" s="205"/>
      <c r="E24" s="206"/>
      <c r="F24" s="207"/>
      <c r="G24" s="211"/>
      <c r="H24" s="212"/>
      <c r="I24" s="213"/>
      <c r="J24" s="63"/>
      <c r="K24" s="63"/>
      <c r="L24" s="36"/>
      <c r="M24" s="50"/>
      <c r="N24" s="53"/>
      <c r="O24" s="86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22"/>
      <c r="D25" s="181" t="s">
        <v>200</v>
      </c>
      <c r="E25" s="181"/>
      <c r="F25" s="181"/>
      <c r="G25" s="181"/>
      <c r="H25" s="181"/>
      <c r="I25" s="22"/>
      <c r="J25" s="208" t="s">
        <v>27</v>
      </c>
      <c r="K25" s="209"/>
      <c r="L25" s="210"/>
      <c r="M25" s="53"/>
      <c r="N25" s="53"/>
      <c r="O25" s="66"/>
      <c r="P25" s="39"/>
    </row>
    <row r="26" spans="1:16" ht="20.100000000000001" customHeight="1" x14ac:dyDescent="0.2">
      <c r="A26" s="159"/>
      <c r="B26" s="160"/>
      <c r="C26" s="54"/>
      <c r="D26" s="181"/>
      <c r="E26" s="181"/>
      <c r="F26" s="181"/>
      <c r="G26" s="181"/>
      <c r="H26" s="181"/>
      <c r="I26" s="22"/>
      <c r="J26" s="211"/>
      <c r="K26" s="212"/>
      <c r="L26" s="213"/>
      <c r="M26" s="53"/>
      <c r="N26" s="53"/>
      <c r="O26" s="66"/>
      <c r="P26" s="39"/>
    </row>
    <row r="27" spans="1:16" ht="20.100000000000001" customHeight="1" thickBot="1" x14ac:dyDescent="0.25">
      <c r="A27" s="175" t="s">
        <v>297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ht="12.75" customHeight="1" x14ac:dyDescent="0.2">
      <c r="A28" s="14"/>
      <c r="B28" s="80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15"/>
    </row>
  </sheetData>
  <mergeCells count="50">
    <mergeCell ref="I19:L20"/>
    <mergeCell ref="A1:O1"/>
    <mergeCell ref="A3:A4"/>
    <mergeCell ref="B3:B4"/>
    <mergeCell ref="A5:A6"/>
    <mergeCell ref="B5:B6"/>
    <mergeCell ref="B21:B22"/>
    <mergeCell ref="A23:A24"/>
    <mergeCell ref="B23:B24"/>
    <mergeCell ref="A25:A26"/>
    <mergeCell ref="D7:H8"/>
    <mergeCell ref="D19:H20"/>
    <mergeCell ref="D13:H14"/>
    <mergeCell ref="D25:H26"/>
    <mergeCell ref="B11:B12"/>
    <mergeCell ref="A17:A18"/>
    <mergeCell ref="B17:B18"/>
    <mergeCell ref="A19:A20"/>
    <mergeCell ref="B19:B20"/>
    <mergeCell ref="A15:A16"/>
    <mergeCell ref="B15:B16"/>
    <mergeCell ref="J25:L26"/>
    <mergeCell ref="A27:O27"/>
    <mergeCell ref="A7:A8"/>
    <mergeCell ref="B7:B8"/>
    <mergeCell ref="A13:A14"/>
    <mergeCell ref="B13:B14"/>
    <mergeCell ref="A9:A10"/>
    <mergeCell ref="B9:B10"/>
    <mergeCell ref="A11:A12"/>
    <mergeCell ref="D23:F24"/>
    <mergeCell ref="G23:I24"/>
    <mergeCell ref="D21:H22"/>
    <mergeCell ref="I21:K22"/>
    <mergeCell ref="B25:B26"/>
    <mergeCell ref="A21:A22"/>
    <mergeCell ref="D17:E18"/>
    <mergeCell ref="F17:I18"/>
    <mergeCell ref="D3:H4"/>
    <mergeCell ref="I3:L4"/>
    <mergeCell ref="D9:H10"/>
    <mergeCell ref="I9:L10"/>
    <mergeCell ref="D15:H16"/>
    <mergeCell ref="I15:L16"/>
    <mergeCell ref="D5:E6"/>
    <mergeCell ref="F5:I6"/>
    <mergeCell ref="D11:G12"/>
    <mergeCell ref="H11:J12"/>
    <mergeCell ref="I7:L8"/>
    <mergeCell ref="I13:L14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164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customHeight="1" x14ac:dyDescent="0.2">
      <c r="A2" s="16" t="s">
        <v>7</v>
      </c>
      <c r="B2" s="73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22"/>
      <c r="D3" s="53"/>
      <c r="E3" s="53"/>
      <c r="F3" s="22"/>
      <c r="G3" s="22"/>
      <c r="H3" s="22"/>
      <c r="I3" s="22"/>
      <c r="J3" s="221" t="s">
        <v>201</v>
      </c>
      <c r="K3" s="221"/>
      <c r="L3" s="221"/>
      <c r="M3" s="221"/>
      <c r="N3" s="53"/>
      <c r="O3" s="66"/>
    </row>
    <row r="4" spans="1:16" ht="20.100000000000001" customHeight="1" x14ac:dyDescent="0.2">
      <c r="A4" s="152"/>
      <c r="B4" s="151"/>
      <c r="C4" s="22"/>
      <c r="D4" s="53"/>
      <c r="E4" s="53"/>
      <c r="F4" s="22"/>
      <c r="G4" s="22"/>
      <c r="H4" s="22"/>
      <c r="I4" s="22"/>
      <c r="J4" s="221"/>
      <c r="K4" s="221"/>
      <c r="L4" s="221"/>
      <c r="M4" s="221"/>
      <c r="N4" s="53"/>
      <c r="O4" s="66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22"/>
      <c r="D5" s="198" t="s">
        <v>28</v>
      </c>
      <c r="E5" s="199"/>
      <c r="F5" s="181" t="s">
        <v>29</v>
      </c>
      <c r="G5" s="181"/>
      <c r="H5" s="181"/>
      <c r="I5" s="181"/>
      <c r="J5" s="139" t="s">
        <v>318</v>
      </c>
      <c r="K5" s="139"/>
      <c r="L5" s="139"/>
      <c r="M5" s="139"/>
      <c r="N5" s="53"/>
      <c r="O5" s="66"/>
      <c r="P5" s="39"/>
    </row>
    <row r="6" spans="1:16" ht="20.100000000000001" customHeight="1" x14ac:dyDescent="0.2">
      <c r="A6" s="152"/>
      <c r="B6" s="151"/>
      <c r="C6" s="22"/>
      <c r="D6" s="200"/>
      <c r="E6" s="201"/>
      <c r="F6" s="181"/>
      <c r="G6" s="181"/>
      <c r="H6" s="181"/>
      <c r="I6" s="181"/>
      <c r="J6" s="139"/>
      <c r="K6" s="139"/>
      <c r="L6" s="139"/>
      <c r="M6" s="139"/>
      <c r="N6" s="53"/>
      <c r="O6" s="66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22"/>
      <c r="D7" s="181" t="s">
        <v>199</v>
      </c>
      <c r="E7" s="181"/>
      <c r="F7" s="181"/>
      <c r="G7" s="181"/>
      <c r="H7" s="181"/>
      <c r="I7" s="181" t="s">
        <v>27</v>
      </c>
      <c r="J7" s="181"/>
      <c r="K7" s="181"/>
      <c r="L7" s="181"/>
      <c r="M7" s="53"/>
      <c r="N7" s="53"/>
      <c r="O7" s="86"/>
    </row>
    <row r="8" spans="1:16" ht="20.100000000000001" customHeight="1" x14ac:dyDescent="0.2">
      <c r="A8" s="152"/>
      <c r="B8" s="151"/>
      <c r="C8" s="22"/>
      <c r="D8" s="181"/>
      <c r="E8" s="181"/>
      <c r="F8" s="181"/>
      <c r="G8" s="181"/>
      <c r="H8" s="181"/>
      <c r="I8" s="181"/>
      <c r="J8" s="181"/>
      <c r="K8" s="181"/>
      <c r="L8" s="181"/>
      <c r="M8" s="53"/>
      <c r="N8" s="53"/>
      <c r="O8" s="8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22"/>
      <c r="D9" s="50"/>
      <c r="E9" s="50"/>
      <c r="F9" s="178" t="s">
        <v>318</v>
      </c>
      <c r="G9" s="178"/>
      <c r="H9" s="178"/>
      <c r="I9" s="178"/>
      <c r="J9" s="182" t="s">
        <v>201</v>
      </c>
      <c r="K9" s="182"/>
      <c r="L9" s="182"/>
      <c r="M9" s="182"/>
      <c r="N9" s="22"/>
      <c r="O9" s="66"/>
    </row>
    <row r="10" spans="1:16" ht="20.100000000000001" customHeight="1" x14ac:dyDescent="0.2">
      <c r="A10" s="152"/>
      <c r="B10" s="151"/>
      <c r="C10" s="22"/>
      <c r="D10" s="50"/>
      <c r="E10" s="50"/>
      <c r="F10" s="178"/>
      <c r="G10" s="178"/>
      <c r="H10" s="178"/>
      <c r="I10" s="178"/>
      <c r="J10" s="182"/>
      <c r="K10" s="182"/>
      <c r="L10" s="182"/>
      <c r="M10" s="182"/>
      <c r="N10" s="22"/>
      <c r="O10" s="66"/>
      <c r="P10" s="39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22"/>
      <c r="D11" s="181" t="s">
        <v>29</v>
      </c>
      <c r="E11" s="181"/>
      <c r="F11" s="181"/>
      <c r="G11" s="181"/>
      <c r="H11" s="202" t="s">
        <v>28</v>
      </c>
      <c r="I11" s="203"/>
      <c r="J11" s="204"/>
      <c r="K11" s="53"/>
      <c r="L11" s="53"/>
      <c r="M11" s="50"/>
      <c r="N11" s="53"/>
      <c r="O11" s="66"/>
    </row>
    <row r="12" spans="1:16" ht="20.100000000000001" customHeight="1" x14ac:dyDescent="0.2">
      <c r="A12" s="152"/>
      <c r="B12" s="151"/>
      <c r="C12" s="22"/>
      <c r="D12" s="181"/>
      <c r="E12" s="181"/>
      <c r="F12" s="181"/>
      <c r="G12" s="181"/>
      <c r="H12" s="205"/>
      <c r="I12" s="206"/>
      <c r="J12" s="207"/>
      <c r="K12" s="53"/>
      <c r="L12" s="53"/>
      <c r="M12" s="50"/>
      <c r="N12" s="53"/>
      <c r="O12" s="6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22"/>
      <c r="D13" s="181" t="s">
        <v>200</v>
      </c>
      <c r="E13" s="181"/>
      <c r="F13" s="181"/>
      <c r="G13" s="181"/>
      <c r="H13" s="181"/>
      <c r="I13" s="181" t="s">
        <v>27</v>
      </c>
      <c r="J13" s="181"/>
      <c r="K13" s="181"/>
      <c r="L13" s="181"/>
      <c r="M13" s="53"/>
      <c r="N13" s="53"/>
      <c r="O13" s="86"/>
    </row>
    <row r="14" spans="1:16" ht="20.100000000000001" customHeight="1" x14ac:dyDescent="0.2">
      <c r="A14" s="152"/>
      <c r="B14" s="151"/>
      <c r="C14" s="22"/>
      <c r="D14" s="181"/>
      <c r="E14" s="181"/>
      <c r="F14" s="181"/>
      <c r="G14" s="181"/>
      <c r="H14" s="181"/>
      <c r="I14" s="181"/>
      <c r="J14" s="181"/>
      <c r="K14" s="181"/>
      <c r="L14" s="181"/>
      <c r="M14" s="53"/>
      <c r="N14" s="53"/>
      <c r="O14" s="8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22"/>
      <c r="D15" s="196" t="s">
        <v>202</v>
      </c>
      <c r="E15" s="196"/>
      <c r="F15" s="196"/>
      <c r="G15" s="196"/>
      <c r="H15" s="53"/>
      <c r="I15" s="53"/>
      <c r="J15" s="53"/>
      <c r="K15" s="53"/>
      <c r="L15" s="53"/>
      <c r="M15" s="53"/>
      <c r="N15" s="53"/>
      <c r="O15" s="66"/>
      <c r="P15" s="39"/>
    </row>
    <row r="16" spans="1:16" ht="20.100000000000001" customHeight="1" x14ac:dyDescent="0.2">
      <c r="A16" s="152"/>
      <c r="B16" s="151"/>
      <c r="C16" s="22"/>
      <c r="D16" s="196"/>
      <c r="E16" s="196"/>
      <c r="F16" s="196"/>
      <c r="G16" s="196"/>
      <c r="H16" s="53"/>
      <c r="I16" s="53"/>
      <c r="J16" s="53"/>
      <c r="K16" s="53"/>
      <c r="L16" s="53"/>
      <c r="M16" s="53"/>
      <c r="N16" s="53"/>
      <c r="O16" s="66"/>
      <c r="P16" s="39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22"/>
      <c r="D17" s="198" t="s">
        <v>28</v>
      </c>
      <c r="E17" s="199"/>
      <c r="F17" s="181" t="s">
        <v>29</v>
      </c>
      <c r="G17" s="181"/>
      <c r="H17" s="181"/>
      <c r="I17" s="181"/>
      <c r="J17" s="22"/>
      <c r="K17" s="178" t="s">
        <v>318</v>
      </c>
      <c r="L17" s="178"/>
      <c r="M17" s="178"/>
      <c r="N17" s="178"/>
      <c r="O17" s="66"/>
      <c r="P17" s="38"/>
    </row>
    <row r="18" spans="1:16" ht="20.100000000000001" customHeight="1" x14ac:dyDescent="0.2">
      <c r="A18" s="152"/>
      <c r="B18" s="151"/>
      <c r="C18" s="22"/>
      <c r="D18" s="200"/>
      <c r="E18" s="201"/>
      <c r="F18" s="181"/>
      <c r="G18" s="181"/>
      <c r="H18" s="181"/>
      <c r="I18" s="181"/>
      <c r="J18" s="22"/>
      <c r="K18" s="178"/>
      <c r="L18" s="178"/>
      <c r="M18" s="178"/>
      <c r="N18" s="178"/>
      <c r="O18" s="66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22"/>
      <c r="D19" s="181" t="s">
        <v>199</v>
      </c>
      <c r="E19" s="181"/>
      <c r="F19" s="181"/>
      <c r="G19" s="181"/>
      <c r="H19" s="181"/>
      <c r="I19" s="181" t="s">
        <v>27</v>
      </c>
      <c r="J19" s="181"/>
      <c r="K19" s="181"/>
      <c r="L19" s="181"/>
      <c r="M19" s="53"/>
      <c r="N19" s="53"/>
      <c r="O19" s="86"/>
    </row>
    <row r="20" spans="1:16" ht="20.100000000000001" customHeight="1" x14ac:dyDescent="0.2">
      <c r="A20" s="152"/>
      <c r="B20" s="151"/>
      <c r="C20" s="22"/>
      <c r="D20" s="181"/>
      <c r="E20" s="181"/>
      <c r="F20" s="181"/>
      <c r="G20" s="181"/>
      <c r="H20" s="181"/>
      <c r="I20" s="181"/>
      <c r="J20" s="181"/>
      <c r="K20" s="181"/>
      <c r="L20" s="181"/>
      <c r="M20" s="53"/>
      <c r="N20" s="53"/>
      <c r="O20" s="86"/>
      <c r="P20" s="39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22"/>
      <c r="D21" s="22"/>
      <c r="E21" s="215" t="s">
        <v>318</v>
      </c>
      <c r="F21" s="216"/>
      <c r="G21" s="217"/>
      <c r="H21" s="196" t="s">
        <v>203</v>
      </c>
      <c r="I21" s="196"/>
      <c r="J21" s="196"/>
      <c r="K21" s="196"/>
      <c r="L21" s="53"/>
      <c r="M21" s="53"/>
      <c r="N21" s="53"/>
      <c r="O21" s="66"/>
      <c r="P21" s="38"/>
    </row>
    <row r="22" spans="1:16" ht="20.100000000000001" customHeight="1" x14ac:dyDescent="0.2">
      <c r="A22" s="152"/>
      <c r="B22" s="151"/>
      <c r="C22" s="22"/>
      <c r="D22" s="22"/>
      <c r="E22" s="218"/>
      <c r="F22" s="219"/>
      <c r="G22" s="220"/>
      <c r="H22" s="196"/>
      <c r="I22" s="196"/>
      <c r="J22" s="196"/>
      <c r="K22" s="196"/>
      <c r="L22" s="53"/>
      <c r="M22" s="53"/>
      <c r="N22" s="53"/>
      <c r="O22" s="66"/>
      <c r="P22" s="38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22"/>
      <c r="D23" s="202" t="s">
        <v>28</v>
      </c>
      <c r="E23" s="203"/>
      <c r="F23" s="204"/>
      <c r="G23" s="208" t="s">
        <v>29</v>
      </c>
      <c r="H23" s="209"/>
      <c r="I23" s="210"/>
      <c r="J23" s="139" t="s">
        <v>204</v>
      </c>
      <c r="K23" s="139"/>
      <c r="L23" s="139"/>
      <c r="M23" s="139"/>
      <c r="N23" s="53"/>
      <c r="O23" s="86"/>
    </row>
    <row r="24" spans="1:16" ht="20.100000000000001" customHeight="1" x14ac:dyDescent="0.2">
      <c r="A24" s="152"/>
      <c r="B24" s="151"/>
      <c r="C24" s="22"/>
      <c r="D24" s="205"/>
      <c r="E24" s="206"/>
      <c r="F24" s="207"/>
      <c r="G24" s="211"/>
      <c r="H24" s="212"/>
      <c r="I24" s="213"/>
      <c r="J24" s="139"/>
      <c r="K24" s="139"/>
      <c r="L24" s="139"/>
      <c r="M24" s="139"/>
      <c r="N24" s="53"/>
      <c r="O24" s="86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22"/>
      <c r="D25" s="181" t="s">
        <v>200</v>
      </c>
      <c r="E25" s="181"/>
      <c r="F25" s="181"/>
      <c r="G25" s="181"/>
      <c r="H25" s="181"/>
      <c r="I25" s="22"/>
      <c r="J25" s="208" t="s">
        <v>27</v>
      </c>
      <c r="K25" s="209"/>
      <c r="L25" s="210"/>
      <c r="M25" s="53"/>
      <c r="N25" s="53"/>
      <c r="O25" s="66"/>
      <c r="P25" s="39"/>
    </row>
    <row r="26" spans="1:16" ht="20.100000000000001" customHeight="1" x14ac:dyDescent="0.2">
      <c r="A26" s="159"/>
      <c r="B26" s="160"/>
      <c r="C26" s="54"/>
      <c r="D26" s="181"/>
      <c r="E26" s="181"/>
      <c r="F26" s="181"/>
      <c r="G26" s="181"/>
      <c r="H26" s="181"/>
      <c r="I26" s="22"/>
      <c r="J26" s="211"/>
      <c r="K26" s="212"/>
      <c r="L26" s="213"/>
      <c r="M26" s="53"/>
      <c r="N26" s="53"/>
      <c r="O26" s="66"/>
      <c r="P26" s="39"/>
    </row>
    <row r="27" spans="1:16" ht="20.100000000000001" customHeight="1" thickBot="1" x14ac:dyDescent="0.25">
      <c r="A27" s="175" t="s">
        <v>298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ht="12.75" customHeight="1" x14ac:dyDescent="0.2">
      <c r="A28" s="14"/>
      <c r="B28" s="75" t="s">
        <v>299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15"/>
    </row>
    <row r="29" spans="1:16" x14ac:dyDescent="0.2">
      <c r="B29" s="82" t="s">
        <v>107</v>
      </c>
    </row>
    <row r="30" spans="1:16" x14ac:dyDescent="0.2">
      <c r="B30" s="100" t="s">
        <v>54</v>
      </c>
    </row>
    <row r="31" spans="1:16" x14ac:dyDescent="0.2">
      <c r="B31" s="138" t="s">
        <v>94</v>
      </c>
    </row>
  </sheetData>
  <mergeCells count="51">
    <mergeCell ref="A1:O1"/>
    <mergeCell ref="A3:A4"/>
    <mergeCell ref="B3:B4"/>
    <mergeCell ref="A5:A6"/>
    <mergeCell ref="B5:B6"/>
    <mergeCell ref="J3:M4"/>
    <mergeCell ref="J5:M6"/>
    <mergeCell ref="A27:O27"/>
    <mergeCell ref="A25:A26"/>
    <mergeCell ref="B25:B26"/>
    <mergeCell ref="B13:B14"/>
    <mergeCell ref="I13:L14"/>
    <mergeCell ref="I19:L20"/>
    <mergeCell ref="J25:L26"/>
    <mergeCell ref="A17:A18"/>
    <mergeCell ref="B17:B18"/>
    <mergeCell ref="D19:H20"/>
    <mergeCell ref="D25:H26"/>
    <mergeCell ref="A23:A24"/>
    <mergeCell ref="B21:B22"/>
    <mergeCell ref="A15:A16"/>
    <mergeCell ref="B15:B16"/>
    <mergeCell ref="A13:A14"/>
    <mergeCell ref="B23:B24"/>
    <mergeCell ref="A19:A20"/>
    <mergeCell ref="B19:B20"/>
    <mergeCell ref="A21:A22"/>
    <mergeCell ref="D5:E6"/>
    <mergeCell ref="D23:F24"/>
    <mergeCell ref="A7:A8"/>
    <mergeCell ref="B7:B8"/>
    <mergeCell ref="A9:A10"/>
    <mergeCell ref="B9:B10"/>
    <mergeCell ref="A11:A12"/>
    <mergeCell ref="B11:B12"/>
    <mergeCell ref="F9:I10"/>
    <mergeCell ref="I7:L8"/>
    <mergeCell ref="F5:I6"/>
    <mergeCell ref="D17:E18"/>
    <mergeCell ref="H11:J12"/>
    <mergeCell ref="D11:G12"/>
    <mergeCell ref="D7:H8"/>
    <mergeCell ref="D13:H14"/>
    <mergeCell ref="J9:M10"/>
    <mergeCell ref="G23:I24"/>
    <mergeCell ref="D15:G16"/>
    <mergeCell ref="H21:K22"/>
    <mergeCell ref="J23:M24"/>
    <mergeCell ref="E21:G22"/>
    <mergeCell ref="F17:I18"/>
    <mergeCell ref="K17:N18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11" customWidth="1"/>
    <col min="2" max="2" width="15.7109375" style="11" customWidth="1"/>
    <col min="3" max="15" width="10.7109375" style="11" customWidth="1"/>
    <col min="16" max="16" width="9.140625" style="11" customWidth="1"/>
    <col min="17" max="16384" width="9.140625" style="11"/>
  </cols>
  <sheetData>
    <row r="1" spans="1:16" ht="18" x14ac:dyDescent="0.2">
      <c r="A1" s="153" t="s">
        <v>13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25.5" x14ac:dyDescent="0.2">
      <c r="A2" s="16" t="s">
        <v>7</v>
      </c>
      <c r="B2" s="52" t="s">
        <v>8</v>
      </c>
      <c r="C2" s="18" t="s">
        <v>9</v>
      </c>
      <c r="D2" s="18" t="s">
        <v>70</v>
      </c>
      <c r="E2" s="18" t="s">
        <v>71</v>
      </c>
      <c r="F2" s="18" t="s">
        <v>72</v>
      </c>
      <c r="G2" s="18" t="s">
        <v>73</v>
      </c>
      <c r="H2" s="18" t="s">
        <v>74</v>
      </c>
      <c r="I2" s="18" t="s">
        <v>75</v>
      </c>
      <c r="J2" s="18" t="s">
        <v>76</v>
      </c>
      <c r="K2" s="18" t="s">
        <v>77</v>
      </c>
      <c r="L2" s="18" t="s">
        <v>78</v>
      </c>
      <c r="M2" s="18" t="s">
        <v>10</v>
      </c>
      <c r="N2" s="18" t="s">
        <v>79</v>
      </c>
      <c r="O2" s="58" t="s">
        <v>80</v>
      </c>
      <c r="P2" s="44"/>
    </row>
    <row r="3" spans="1:16" ht="20.100000000000001" customHeight="1" x14ac:dyDescent="0.2">
      <c r="A3" s="152">
        <f>LOOKUP(1,Időbeosztás!I2:I16,Időbeosztás!A2:A16)</f>
        <v>1</v>
      </c>
      <c r="B3" s="151" t="str">
        <f>LOOKUP(1,Időbeosztás!I2:I16,Időbeosztás!C2:C16)</f>
        <v>február 21.</v>
      </c>
      <c r="C3" s="50"/>
      <c r="D3" s="188" t="s">
        <v>51</v>
      </c>
      <c r="E3" s="188"/>
      <c r="F3" s="188"/>
      <c r="G3" s="139" t="s">
        <v>52</v>
      </c>
      <c r="H3" s="223"/>
      <c r="I3" s="22"/>
      <c r="J3" s="22"/>
      <c r="K3" s="37"/>
      <c r="L3" s="53"/>
      <c r="M3" s="50"/>
      <c r="N3" s="36"/>
      <c r="O3" s="85"/>
    </row>
    <row r="4" spans="1:16" ht="20.100000000000001" customHeight="1" x14ac:dyDescent="0.2">
      <c r="A4" s="152"/>
      <c r="B4" s="151"/>
      <c r="C4" s="50"/>
      <c r="D4" s="188"/>
      <c r="E4" s="188"/>
      <c r="F4" s="188"/>
      <c r="G4" s="223"/>
      <c r="H4" s="223"/>
      <c r="I4" s="22"/>
      <c r="J4" s="22"/>
      <c r="K4" s="37"/>
      <c r="L4" s="50"/>
      <c r="M4" s="50"/>
      <c r="N4" s="37"/>
      <c r="O4" s="85"/>
    </row>
    <row r="5" spans="1:16" ht="20.100000000000001" customHeight="1" x14ac:dyDescent="0.2">
      <c r="A5" s="152">
        <f>LOOKUP(2,Időbeosztás!I2:I16,Időbeosztás!A2:A16)</f>
        <v>2</v>
      </c>
      <c r="B5" s="151" t="str">
        <f>LOOKUP(2,Időbeosztás!I2:I16,Időbeosztás!C2:C16)</f>
        <v>február 28.</v>
      </c>
      <c r="C5" s="50"/>
      <c r="D5" s="53"/>
      <c r="E5" s="53"/>
      <c r="F5" s="53"/>
      <c r="G5" s="53"/>
      <c r="H5" s="36"/>
      <c r="I5" s="37"/>
      <c r="J5" s="36"/>
      <c r="K5" s="37"/>
      <c r="L5" s="53"/>
      <c r="M5" s="50"/>
      <c r="N5" s="36"/>
      <c r="O5" s="85"/>
    </row>
    <row r="6" spans="1:16" ht="20.100000000000001" customHeight="1" x14ac:dyDescent="0.2">
      <c r="A6" s="152"/>
      <c r="B6" s="151"/>
      <c r="C6" s="50"/>
      <c r="D6" s="53"/>
      <c r="E6" s="53"/>
      <c r="F6" s="53"/>
      <c r="G6" s="53"/>
      <c r="H6" s="37"/>
      <c r="I6" s="37"/>
      <c r="J6" s="37"/>
      <c r="K6" s="37"/>
      <c r="L6" s="50"/>
      <c r="M6" s="50"/>
      <c r="N6" s="37"/>
      <c r="O6" s="85"/>
    </row>
    <row r="7" spans="1:16" ht="20.100000000000001" customHeight="1" x14ac:dyDescent="0.2">
      <c r="A7" s="152">
        <f>LOOKUP(3,Időbeosztás!I2:I16,Időbeosztás!A2:A16)</f>
        <v>3</v>
      </c>
      <c r="B7" s="151" t="str">
        <f>LOOKUP(3,Időbeosztás!I2:I16,Időbeosztás!C2:C16)</f>
        <v>március 7.</v>
      </c>
      <c r="C7" s="50"/>
      <c r="D7" s="22"/>
      <c r="E7" s="230" t="s">
        <v>205</v>
      </c>
      <c r="F7" s="230"/>
      <c r="G7" s="230"/>
      <c r="H7" s="230"/>
      <c r="I7" s="71"/>
      <c r="J7" s="36"/>
      <c r="K7" s="37"/>
      <c r="L7" s="50"/>
      <c r="M7" s="50"/>
      <c r="N7" s="53"/>
      <c r="O7" s="66"/>
    </row>
    <row r="8" spans="1:16" ht="20.100000000000001" customHeight="1" x14ac:dyDescent="0.2">
      <c r="A8" s="152"/>
      <c r="B8" s="151"/>
      <c r="C8" s="50"/>
      <c r="D8" s="22"/>
      <c r="E8" s="230"/>
      <c r="F8" s="230"/>
      <c r="G8" s="230"/>
      <c r="H8" s="230"/>
      <c r="I8" s="71"/>
      <c r="J8" s="37"/>
      <c r="K8" s="37"/>
      <c r="L8" s="50"/>
      <c r="M8" s="50"/>
      <c r="N8" s="53"/>
      <c r="O8" s="66"/>
    </row>
    <row r="9" spans="1:16" ht="20.100000000000001" customHeight="1" x14ac:dyDescent="0.2">
      <c r="A9" s="152">
        <f>LOOKUP(4,Időbeosztás!I2:I16,Időbeosztás!A2:A16)</f>
        <v>4</v>
      </c>
      <c r="B9" s="151" t="str">
        <f>LOOKUP(4,Időbeosztás!I2:I16,Időbeosztás!C2:C16)</f>
        <v>március 14.</v>
      </c>
      <c r="C9" s="50"/>
      <c r="D9" s="22"/>
      <c r="E9" s="169" t="s">
        <v>51</v>
      </c>
      <c r="F9" s="222"/>
      <c r="G9" s="164" t="s">
        <v>205</v>
      </c>
      <c r="H9" s="164"/>
      <c r="I9" s="164"/>
      <c r="J9" s="164"/>
      <c r="K9" s="139" t="s">
        <v>91</v>
      </c>
      <c r="L9" s="139"/>
      <c r="M9" s="139"/>
      <c r="N9" s="37"/>
      <c r="O9" s="66"/>
    </row>
    <row r="10" spans="1:16" ht="20.100000000000001" customHeight="1" x14ac:dyDescent="0.2">
      <c r="A10" s="152"/>
      <c r="B10" s="151"/>
      <c r="C10" s="50"/>
      <c r="D10" s="22"/>
      <c r="E10" s="222"/>
      <c r="F10" s="222"/>
      <c r="G10" s="164"/>
      <c r="H10" s="164"/>
      <c r="I10" s="164"/>
      <c r="J10" s="164"/>
      <c r="K10" s="139"/>
      <c r="L10" s="139"/>
      <c r="M10" s="139"/>
      <c r="N10" s="37"/>
      <c r="O10" s="66"/>
    </row>
    <row r="11" spans="1:16" ht="20.100000000000001" customHeight="1" x14ac:dyDescent="0.2">
      <c r="A11" s="152">
        <f>LOOKUP(5,Időbeosztás!I2:I16,Időbeosztás!A2:A16)</f>
        <v>5</v>
      </c>
      <c r="B11" s="151" t="str">
        <f>LOOKUP(5,Időbeosztás!I2:I16,Időbeosztás!C2:C16)</f>
        <v>március 21.</v>
      </c>
      <c r="C11" s="53"/>
      <c r="D11" s="53"/>
      <c r="E11" s="53"/>
      <c r="F11" s="53"/>
      <c r="G11" s="53"/>
      <c r="H11" s="53"/>
      <c r="I11" s="53"/>
      <c r="J11" s="47"/>
      <c r="K11" s="47"/>
      <c r="L11" s="47"/>
      <c r="M11" s="53"/>
      <c r="N11" s="53"/>
      <c r="O11" s="86"/>
      <c r="P11" s="23"/>
    </row>
    <row r="12" spans="1:16" ht="20.100000000000001" customHeight="1" x14ac:dyDescent="0.2">
      <c r="A12" s="152"/>
      <c r="B12" s="151"/>
      <c r="C12" s="53"/>
      <c r="D12" s="53"/>
      <c r="E12" s="53"/>
      <c r="F12" s="53"/>
      <c r="G12" s="53"/>
      <c r="H12" s="53"/>
      <c r="I12" s="53"/>
      <c r="J12" s="47"/>
      <c r="K12" s="47"/>
      <c r="L12" s="47"/>
      <c r="M12" s="53"/>
      <c r="N12" s="53"/>
      <c r="O12" s="86"/>
    </row>
    <row r="13" spans="1:16" ht="20.100000000000001" customHeight="1" x14ac:dyDescent="0.2">
      <c r="A13" s="152">
        <f>LOOKUP(6,Időbeosztás!I2:I16,Időbeosztás!A2:A16)</f>
        <v>6</v>
      </c>
      <c r="B13" s="151" t="str">
        <f>LOOKUP(6,Időbeosztás!I2:I16,Időbeosztás!C2:C16)</f>
        <v>március 28.</v>
      </c>
      <c r="C13" s="50"/>
      <c r="D13" s="53"/>
      <c r="E13" s="50"/>
      <c r="F13" s="63"/>
      <c r="G13" s="63"/>
      <c r="H13" s="63"/>
      <c r="I13" s="71"/>
      <c r="J13" s="36"/>
      <c r="K13" s="37"/>
      <c r="L13" s="53"/>
      <c r="M13" s="53"/>
      <c r="N13" s="53"/>
      <c r="O13" s="66"/>
    </row>
    <row r="14" spans="1:16" ht="20.100000000000001" customHeight="1" x14ac:dyDescent="0.2">
      <c r="A14" s="152"/>
      <c r="B14" s="151"/>
      <c r="C14" s="50"/>
      <c r="D14" s="50"/>
      <c r="E14" s="50"/>
      <c r="F14" s="63"/>
      <c r="G14" s="63"/>
      <c r="H14" s="63"/>
      <c r="I14" s="71"/>
      <c r="J14" s="37"/>
      <c r="K14" s="37"/>
      <c r="L14" s="53"/>
      <c r="M14" s="53"/>
      <c r="N14" s="53"/>
      <c r="O14" s="66"/>
    </row>
    <row r="15" spans="1:16" ht="20.100000000000001" customHeight="1" x14ac:dyDescent="0.2">
      <c r="A15" s="152">
        <f>LOOKUP(7,Időbeosztás!I2:I16,Időbeosztás!A2:A16)</f>
        <v>8</v>
      </c>
      <c r="B15" s="151" t="str">
        <f>LOOKUP(7,Időbeosztás!I2:I16,Időbeosztás!C2:C16)</f>
        <v>április 11.</v>
      </c>
      <c r="C15" s="50"/>
      <c r="D15" s="188" t="s">
        <v>51</v>
      </c>
      <c r="E15" s="188"/>
      <c r="F15" s="188"/>
      <c r="G15" s="164" t="s">
        <v>205</v>
      </c>
      <c r="H15" s="164"/>
      <c r="I15" s="164"/>
      <c r="J15" s="164"/>
      <c r="K15" s="224" t="s">
        <v>91</v>
      </c>
      <c r="L15" s="225"/>
      <c r="M15" s="225"/>
      <c r="N15" s="226"/>
      <c r="O15" s="85"/>
    </row>
    <row r="16" spans="1:16" ht="20.100000000000001" customHeight="1" x14ac:dyDescent="0.2">
      <c r="A16" s="152"/>
      <c r="B16" s="151"/>
      <c r="C16" s="50"/>
      <c r="D16" s="188"/>
      <c r="E16" s="188"/>
      <c r="F16" s="188"/>
      <c r="G16" s="164"/>
      <c r="H16" s="164"/>
      <c r="I16" s="164"/>
      <c r="J16" s="164"/>
      <c r="K16" s="227"/>
      <c r="L16" s="228"/>
      <c r="M16" s="228"/>
      <c r="N16" s="229"/>
      <c r="O16" s="85"/>
    </row>
    <row r="17" spans="1:16" ht="20.100000000000001" customHeight="1" x14ac:dyDescent="0.2">
      <c r="A17" s="152">
        <f>LOOKUP(8,Időbeosztás!I2:I16,Időbeosztás!A2:A16)</f>
        <v>9</v>
      </c>
      <c r="B17" s="151" t="str">
        <f>LOOKUP(8,Időbeosztás!I2:I16,Időbeosztás!C2:C16)</f>
        <v>április 18.</v>
      </c>
      <c r="C17" s="50"/>
      <c r="D17" s="53"/>
      <c r="E17" s="53"/>
      <c r="F17" s="53"/>
      <c r="G17" s="53"/>
      <c r="H17" s="53"/>
      <c r="I17" s="53"/>
      <c r="J17" s="47"/>
      <c r="K17" s="47"/>
      <c r="L17" s="47"/>
      <c r="M17" s="50"/>
      <c r="N17" s="36"/>
      <c r="O17" s="85"/>
    </row>
    <row r="18" spans="1:16" ht="20.100000000000001" customHeight="1" x14ac:dyDescent="0.2">
      <c r="A18" s="152"/>
      <c r="B18" s="151"/>
      <c r="C18" s="50"/>
      <c r="D18" s="53"/>
      <c r="E18" s="53"/>
      <c r="F18" s="53"/>
      <c r="G18" s="53"/>
      <c r="H18" s="53"/>
      <c r="I18" s="53"/>
      <c r="J18" s="47"/>
      <c r="K18" s="47"/>
      <c r="L18" s="47"/>
      <c r="M18" s="50"/>
      <c r="N18" s="37"/>
      <c r="O18" s="85"/>
    </row>
    <row r="19" spans="1:16" ht="20.100000000000001" customHeight="1" x14ac:dyDescent="0.2">
      <c r="A19" s="152">
        <f>LOOKUP(9,Időbeosztás!I2:I16,Időbeosztás!A2:A16)</f>
        <v>10</v>
      </c>
      <c r="B19" s="151" t="str">
        <f>LOOKUP(9,Időbeosztás!I2:I16,Időbeosztás!C2:C16)</f>
        <v>április 25.</v>
      </c>
      <c r="C19" s="50"/>
      <c r="D19" s="53"/>
      <c r="E19" s="50"/>
      <c r="F19" s="63"/>
      <c r="G19" s="63"/>
      <c r="H19" s="63"/>
      <c r="I19" s="71"/>
      <c r="J19" s="36"/>
      <c r="K19" s="37"/>
      <c r="L19" s="50"/>
      <c r="M19" s="50"/>
      <c r="N19" s="53"/>
      <c r="O19" s="66"/>
    </row>
    <row r="20" spans="1:16" ht="20.100000000000001" customHeight="1" x14ac:dyDescent="0.2">
      <c r="A20" s="152"/>
      <c r="B20" s="151"/>
      <c r="C20" s="50"/>
      <c r="D20" s="50"/>
      <c r="E20" s="50"/>
      <c r="F20" s="63"/>
      <c r="G20" s="63"/>
      <c r="H20" s="63"/>
      <c r="I20" s="71"/>
      <c r="J20" s="37"/>
      <c r="K20" s="37"/>
      <c r="L20" s="50"/>
      <c r="M20" s="50"/>
      <c r="N20" s="53"/>
      <c r="O20" s="66"/>
    </row>
    <row r="21" spans="1:16" ht="20.100000000000001" customHeight="1" x14ac:dyDescent="0.2">
      <c r="A21" s="152">
        <f>LOOKUP(10,Időbeosztás!I2:I16,Időbeosztás!A2:A16)</f>
        <v>12</v>
      </c>
      <c r="B21" s="151" t="str">
        <f>LOOKUP(10,Időbeosztás!I2:I16,Időbeosztás!C2:C16)</f>
        <v>május 9.</v>
      </c>
      <c r="C21" s="50"/>
      <c r="D21" s="139" t="s">
        <v>52</v>
      </c>
      <c r="E21" s="223"/>
      <c r="F21" s="169" t="s">
        <v>51</v>
      </c>
      <c r="G21" s="222"/>
      <c r="H21" s="164" t="s">
        <v>205</v>
      </c>
      <c r="I21" s="164"/>
      <c r="J21" s="164"/>
      <c r="K21" s="139" t="s">
        <v>91</v>
      </c>
      <c r="L21" s="139"/>
      <c r="M21" s="139"/>
      <c r="N21" s="36"/>
      <c r="O21" s="85"/>
    </row>
    <row r="22" spans="1:16" ht="20.100000000000001" customHeight="1" x14ac:dyDescent="0.2">
      <c r="A22" s="152"/>
      <c r="B22" s="151"/>
      <c r="C22" s="50"/>
      <c r="D22" s="223"/>
      <c r="E22" s="223"/>
      <c r="F22" s="222"/>
      <c r="G22" s="222"/>
      <c r="H22" s="164"/>
      <c r="I22" s="164"/>
      <c r="J22" s="164"/>
      <c r="K22" s="139"/>
      <c r="L22" s="139"/>
      <c r="M22" s="139"/>
      <c r="N22" s="37"/>
      <c r="O22" s="85"/>
    </row>
    <row r="23" spans="1:16" ht="20.100000000000001" customHeight="1" x14ac:dyDescent="0.2">
      <c r="A23" s="152">
        <f>LOOKUP(11,Időbeosztás!I2:I16,Időbeosztás!A2:A16)</f>
        <v>13</v>
      </c>
      <c r="B23" s="151" t="str">
        <f>LOOKUP(11,Időbeosztás!I2:I16,Időbeosztás!C2:C16)</f>
        <v>május 16.</v>
      </c>
      <c r="C23" s="50"/>
      <c r="D23" s="53"/>
      <c r="E23" s="53"/>
      <c r="F23" s="53"/>
      <c r="G23" s="53"/>
      <c r="H23" s="36"/>
      <c r="I23" s="37"/>
      <c r="J23" s="36"/>
      <c r="K23" s="37"/>
      <c r="L23" s="53"/>
      <c r="M23" s="50"/>
      <c r="N23" s="36"/>
      <c r="O23" s="85"/>
    </row>
    <row r="24" spans="1:16" ht="20.100000000000001" customHeight="1" x14ac:dyDescent="0.2">
      <c r="A24" s="152"/>
      <c r="B24" s="151"/>
      <c r="C24" s="50"/>
      <c r="D24" s="53"/>
      <c r="E24" s="53"/>
      <c r="F24" s="53"/>
      <c r="G24" s="53"/>
      <c r="H24" s="37"/>
      <c r="I24" s="37"/>
      <c r="J24" s="37"/>
      <c r="K24" s="37"/>
      <c r="L24" s="50"/>
      <c r="M24" s="50"/>
      <c r="N24" s="37"/>
      <c r="O24" s="85"/>
    </row>
    <row r="25" spans="1:16" ht="20.100000000000001" customHeight="1" x14ac:dyDescent="0.2">
      <c r="A25" s="152">
        <f>LOOKUP(12,Időbeosztás!I2:I16,Időbeosztás!A2:A16)</f>
        <v>14</v>
      </c>
      <c r="B25" s="151" t="str">
        <f>LOOKUP(12,Időbeosztás!I2:I16,Időbeosztás!C2:C16)</f>
        <v>május 23.</v>
      </c>
      <c r="C25" s="50"/>
      <c r="D25" s="53"/>
      <c r="E25" s="50"/>
      <c r="F25" s="63"/>
      <c r="G25" s="63"/>
      <c r="H25" s="63"/>
      <c r="I25" s="71"/>
      <c r="J25" s="36"/>
      <c r="K25" s="37"/>
      <c r="L25" s="50"/>
      <c r="M25" s="50"/>
      <c r="N25" s="53"/>
      <c r="O25" s="66"/>
    </row>
    <row r="26" spans="1:16" ht="20.100000000000001" customHeight="1" x14ac:dyDescent="0.2">
      <c r="A26" s="159"/>
      <c r="B26" s="160"/>
      <c r="C26" s="50"/>
      <c r="D26" s="50"/>
      <c r="E26" s="50"/>
      <c r="F26" s="63"/>
      <c r="G26" s="63"/>
      <c r="H26" s="63"/>
      <c r="I26" s="71"/>
      <c r="J26" s="37"/>
      <c r="K26" s="37"/>
      <c r="L26" s="50"/>
      <c r="M26" s="50"/>
      <c r="N26" s="53"/>
      <c r="O26" s="66"/>
      <c r="P26" s="39"/>
    </row>
    <row r="27" spans="1:16" ht="20.100000000000001" customHeight="1" thickBot="1" x14ac:dyDescent="0.25">
      <c r="A27" s="175" t="s">
        <v>300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6" x14ac:dyDescent="0.2">
      <c r="B28" s="75" t="s">
        <v>301</v>
      </c>
      <c r="M28" s="38"/>
      <c r="N28" s="39"/>
      <c r="O28" s="40"/>
      <c r="P28" s="39"/>
    </row>
  </sheetData>
  <mergeCells count="39">
    <mergeCell ref="A11:A12"/>
    <mergeCell ref="B11:B12"/>
    <mergeCell ref="A13:A14"/>
    <mergeCell ref="A23:A24"/>
    <mergeCell ref="B23:B24"/>
    <mergeCell ref="A19:A20"/>
    <mergeCell ref="B19:B20"/>
    <mergeCell ref="A21:A22"/>
    <mergeCell ref="B21:B22"/>
    <mergeCell ref="B13:B14"/>
    <mergeCell ref="A15:A16"/>
    <mergeCell ref="B15:B16"/>
    <mergeCell ref="A17:A18"/>
    <mergeCell ref="B17:B18"/>
    <mergeCell ref="A1:O1"/>
    <mergeCell ref="A7:A8"/>
    <mergeCell ref="B7:B8"/>
    <mergeCell ref="A9:A10"/>
    <mergeCell ref="B9:B10"/>
    <mergeCell ref="A3:A4"/>
    <mergeCell ref="B3:B4"/>
    <mergeCell ref="A5:A6"/>
    <mergeCell ref="B5:B6"/>
    <mergeCell ref="D3:F4"/>
    <mergeCell ref="G3:H4"/>
    <mergeCell ref="E9:F10"/>
    <mergeCell ref="E7:H8"/>
    <mergeCell ref="G9:J10"/>
    <mergeCell ref="K9:M10"/>
    <mergeCell ref="A27:O27"/>
    <mergeCell ref="D15:F16"/>
    <mergeCell ref="G15:J16"/>
    <mergeCell ref="F21:G22"/>
    <mergeCell ref="H21:J22"/>
    <mergeCell ref="K21:M22"/>
    <mergeCell ref="D21:E22"/>
    <mergeCell ref="A25:A26"/>
    <mergeCell ref="B25:B26"/>
    <mergeCell ref="K15:N16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27</vt:i4>
      </vt:variant>
    </vt:vector>
  </HeadingPairs>
  <TitlesOfParts>
    <vt:vector size="54" baseType="lpstr">
      <vt:lpstr>LG I</vt:lpstr>
      <vt:lpstr>LG II</vt:lpstr>
      <vt:lpstr>LGC III</vt:lpstr>
      <vt:lpstr>LGA III</vt:lpstr>
      <vt:lpstr>LG I JB</vt:lpstr>
      <vt:lpstr>LG II JB</vt:lpstr>
      <vt:lpstr>LG MSc I heg</vt:lpstr>
      <vt:lpstr>LG MSc I gyt</vt:lpstr>
      <vt:lpstr>LG MSc II</vt:lpstr>
      <vt:lpstr>LMH I</vt:lpstr>
      <vt:lpstr>LMH II</vt:lpstr>
      <vt:lpstr>LMH III</vt:lpstr>
      <vt:lpstr>LMH MSc I</vt:lpstr>
      <vt:lpstr>LEN II</vt:lpstr>
      <vt:lpstr>LBT I</vt:lpstr>
      <vt:lpstr>LBT II</vt:lpstr>
      <vt:lpstr>LBT III bizt</vt:lpstr>
      <vt:lpstr>LBT III tűzv</vt:lpstr>
      <vt:lpstr>LBT MSc I terv</vt:lpstr>
      <vt:lpstr>LBT MSc I tűzv</vt:lpstr>
      <vt:lpstr>LBT MSc I infbizt</vt:lpstr>
      <vt:lpstr>LBT MSc II terv</vt:lpstr>
      <vt:lpstr>LBT MSc II tűzv</vt:lpstr>
      <vt:lpstr>LBT MSc II infbizt</vt:lpstr>
      <vt:lpstr>LKIB I</vt:lpstr>
      <vt:lpstr>LKIB II</vt:lpstr>
      <vt:lpstr>Időbeosztás</vt:lpstr>
      <vt:lpstr>Időbeosztás!Nyomtatási_terület</vt:lpstr>
      <vt:lpstr>'LBT I'!Nyomtatási_terület</vt:lpstr>
      <vt:lpstr>'LBT II'!Nyomtatási_terület</vt:lpstr>
      <vt:lpstr>'LBT III bizt'!Nyomtatási_terület</vt:lpstr>
      <vt:lpstr>'LBT III tűzv'!Nyomtatási_terület</vt:lpstr>
      <vt:lpstr>'LBT MSc I infbizt'!Nyomtatási_terület</vt:lpstr>
      <vt:lpstr>'LBT MSc I terv'!Nyomtatási_terület</vt:lpstr>
      <vt:lpstr>'LBT MSc I tűzv'!Nyomtatási_terület</vt:lpstr>
      <vt:lpstr>'LBT MSc II infbizt'!Nyomtatási_terület</vt:lpstr>
      <vt:lpstr>'LBT MSc II terv'!Nyomtatási_terület</vt:lpstr>
      <vt:lpstr>'LBT MSc II tűzv'!Nyomtatási_terület</vt:lpstr>
      <vt:lpstr>'LEN II'!Nyomtatási_terület</vt:lpstr>
      <vt:lpstr>'LG I'!Nyomtatási_terület</vt:lpstr>
      <vt:lpstr>'LG I JB'!Nyomtatási_terület</vt:lpstr>
      <vt:lpstr>'LG II'!Nyomtatási_terület</vt:lpstr>
      <vt:lpstr>'LG II JB'!Nyomtatási_terület</vt:lpstr>
      <vt:lpstr>'LG MSc I gyt'!Nyomtatási_terület</vt:lpstr>
      <vt:lpstr>'LG MSc I heg'!Nyomtatási_terület</vt:lpstr>
      <vt:lpstr>'LG MSc II'!Nyomtatási_terület</vt:lpstr>
      <vt:lpstr>'LGA III'!Nyomtatási_terület</vt:lpstr>
      <vt:lpstr>'LGC III'!Nyomtatási_terület</vt:lpstr>
      <vt:lpstr>'LKIB I'!Nyomtatási_terület</vt:lpstr>
      <vt:lpstr>'LKIB II'!Nyomtatási_terület</vt:lpstr>
      <vt:lpstr>'LMH I'!Nyomtatási_terület</vt:lpstr>
      <vt:lpstr>'LMH II'!Nyomtatási_terület</vt:lpstr>
      <vt:lpstr>'LMH III'!Nyomtatási_terület</vt:lpstr>
      <vt:lpstr>'LMH MSc I'!Nyomtatási_terület</vt:lpstr>
    </vt:vector>
  </TitlesOfParts>
  <Company>BDMF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Kártyás Gyula</dc:creator>
  <cp:lastModifiedBy> </cp:lastModifiedBy>
  <cp:lastPrinted>2026-02-19T07:55:47Z</cp:lastPrinted>
  <dcterms:created xsi:type="dcterms:W3CDTF">2001-01-11T07:16:58Z</dcterms:created>
  <dcterms:modified xsi:type="dcterms:W3CDTF">2026-02-19T11:41:12Z</dcterms:modified>
</cp:coreProperties>
</file>